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第６回春季大会会長" sheetId="1" r:id="rId1"/>
    <sheet name="決勝トーナメント表" sheetId="3" r:id="rId2"/>
    <sheet name="Sheet1" sheetId="4" r:id="rId3"/>
  </sheets>
  <definedNames>
    <definedName name="_xlnm.Print_Area" localSheetId="0">第６回春季大会会長!$A$1:$AN$43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4" i="1" l="1"/>
  <c r="AT4" i="1"/>
  <c r="AW4" i="1"/>
  <c r="AP23" i="1"/>
  <c r="AQ26" i="1"/>
  <c r="AT26" i="1"/>
  <c r="AW26" i="1"/>
  <c r="AH42" i="1"/>
  <c r="AE42" i="1"/>
  <c r="AB42" i="1"/>
  <c r="Y42" i="1"/>
  <c r="V42" i="1"/>
  <c r="S42" i="1"/>
  <c r="P42" i="1"/>
  <c r="AJ41" i="1"/>
  <c r="AH41" i="1"/>
  <c r="AG41" i="1"/>
  <c r="AE41" i="1"/>
  <c r="AD41" i="1"/>
  <c r="AB41" i="1"/>
  <c r="AA41" i="1"/>
  <c r="Y41" i="1"/>
  <c r="X41" i="1"/>
  <c r="V41" i="1"/>
  <c r="U41" i="1"/>
  <c r="S41" i="1"/>
  <c r="R41" i="1"/>
  <c r="P41" i="1"/>
  <c r="AE40" i="1"/>
  <c r="AB40" i="1"/>
  <c r="Y40" i="1"/>
  <c r="V40" i="1"/>
  <c r="S40" i="1"/>
  <c r="P40" i="1"/>
  <c r="AG39" i="1"/>
  <c r="AE39" i="1"/>
  <c r="AD39" i="1"/>
  <c r="AB39" i="1"/>
  <c r="AA39" i="1"/>
  <c r="Y39" i="1"/>
  <c r="X39" i="1"/>
  <c r="V39" i="1"/>
  <c r="U39" i="1"/>
  <c r="S39" i="1"/>
  <c r="R39" i="1"/>
  <c r="P39" i="1"/>
  <c r="AB38" i="1"/>
  <c r="Y38" i="1"/>
  <c r="V38" i="1"/>
  <c r="S38" i="1"/>
  <c r="P38" i="1"/>
  <c r="AD37" i="1"/>
  <c r="AB37" i="1"/>
  <c r="AA37" i="1"/>
  <c r="Y37" i="1"/>
  <c r="X37" i="1"/>
  <c r="V37" i="1"/>
  <c r="U37" i="1"/>
  <c r="S37" i="1"/>
  <c r="R37" i="1"/>
  <c r="P37" i="1"/>
  <c r="Y36" i="1"/>
  <c r="V36" i="1"/>
  <c r="S36" i="1"/>
  <c r="P36" i="1"/>
  <c r="AA35" i="1"/>
  <c r="Y35" i="1"/>
  <c r="X35" i="1"/>
  <c r="V35" i="1"/>
  <c r="U35" i="1"/>
  <c r="S35" i="1"/>
  <c r="R35" i="1"/>
  <c r="P35" i="1"/>
  <c r="V34" i="1"/>
  <c r="S34" i="1"/>
  <c r="P34" i="1"/>
  <c r="X33" i="1"/>
  <c r="V33" i="1"/>
  <c r="U33" i="1"/>
  <c r="S33" i="1"/>
  <c r="R33" i="1"/>
  <c r="P33" i="1"/>
  <c r="S32" i="1"/>
  <c r="P32" i="1"/>
  <c r="U31" i="1"/>
  <c r="S31" i="1"/>
  <c r="R31" i="1"/>
  <c r="P31" i="1"/>
  <c r="P30" i="1"/>
  <c r="K29" i="1" s="1"/>
  <c r="R29" i="1"/>
  <c r="N29" i="1" s="1"/>
  <c r="P29" i="1"/>
  <c r="O29" i="1" s="1"/>
  <c r="O27" i="1"/>
  <c r="N27" i="1"/>
  <c r="M27" i="1"/>
  <c r="L27" i="1"/>
  <c r="K27" i="1"/>
  <c r="AN26" i="1"/>
  <c r="AK26" i="1"/>
  <c r="AH26" i="1"/>
  <c r="AE26" i="1"/>
  <c r="AB26" i="1"/>
  <c r="Y26" i="1"/>
  <c r="V26" i="1"/>
  <c r="S26" i="1"/>
  <c r="P26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V23" i="1"/>
  <c r="U23" i="1"/>
  <c r="S23" i="1"/>
  <c r="R23" i="1"/>
  <c r="P23" i="1"/>
  <c r="AK22" i="1"/>
  <c r="AH22" i="1"/>
  <c r="AE22" i="1"/>
  <c r="AB22" i="1"/>
  <c r="Y22" i="1"/>
  <c r="V22" i="1"/>
  <c r="S22" i="1"/>
  <c r="P22" i="1"/>
  <c r="AM21" i="1"/>
  <c r="AK21" i="1"/>
  <c r="AJ21" i="1"/>
  <c r="AH21" i="1"/>
  <c r="AG21" i="1"/>
  <c r="AE21" i="1"/>
  <c r="AD21" i="1"/>
  <c r="AB21" i="1"/>
  <c r="AA21" i="1"/>
  <c r="Y21" i="1"/>
  <c r="X21" i="1"/>
  <c r="V21" i="1"/>
  <c r="U21" i="1"/>
  <c r="S21" i="1"/>
  <c r="R21" i="1"/>
  <c r="P21" i="1"/>
  <c r="AH20" i="1"/>
  <c r="AE20" i="1"/>
  <c r="AB20" i="1"/>
  <c r="Y20" i="1"/>
  <c r="V20" i="1"/>
  <c r="S20" i="1"/>
  <c r="P20" i="1"/>
  <c r="AJ19" i="1"/>
  <c r="AH19" i="1"/>
  <c r="AG19" i="1"/>
  <c r="AE19" i="1"/>
  <c r="AD19" i="1"/>
  <c r="AB19" i="1"/>
  <c r="AA19" i="1"/>
  <c r="Y19" i="1"/>
  <c r="X19" i="1"/>
  <c r="V19" i="1"/>
  <c r="U19" i="1"/>
  <c r="S19" i="1"/>
  <c r="R19" i="1"/>
  <c r="P19" i="1"/>
  <c r="AE18" i="1"/>
  <c r="AB18" i="1"/>
  <c r="Y18" i="1"/>
  <c r="V18" i="1"/>
  <c r="S18" i="1"/>
  <c r="P18" i="1"/>
  <c r="AG17" i="1"/>
  <c r="AE17" i="1"/>
  <c r="AD17" i="1"/>
  <c r="AB17" i="1"/>
  <c r="AA17" i="1"/>
  <c r="Y17" i="1"/>
  <c r="X17" i="1"/>
  <c r="V17" i="1"/>
  <c r="U17" i="1"/>
  <c r="S17" i="1"/>
  <c r="R17" i="1"/>
  <c r="P17" i="1"/>
  <c r="AB16" i="1"/>
  <c r="Y16" i="1"/>
  <c r="V16" i="1"/>
  <c r="S16" i="1"/>
  <c r="P16" i="1"/>
  <c r="AD15" i="1"/>
  <c r="AB15" i="1"/>
  <c r="AA15" i="1"/>
  <c r="Y15" i="1"/>
  <c r="X15" i="1"/>
  <c r="V15" i="1"/>
  <c r="U15" i="1"/>
  <c r="S15" i="1"/>
  <c r="R15" i="1"/>
  <c r="P15" i="1"/>
  <c r="Y14" i="1"/>
  <c r="V14" i="1"/>
  <c r="S14" i="1"/>
  <c r="P14" i="1"/>
  <c r="AA13" i="1"/>
  <c r="Y13" i="1"/>
  <c r="X13" i="1"/>
  <c r="V13" i="1"/>
  <c r="U13" i="1"/>
  <c r="S13" i="1"/>
  <c r="R13" i="1"/>
  <c r="P13" i="1"/>
  <c r="V12" i="1"/>
  <c r="S12" i="1"/>
  <c r="P12" i="1"/>
  <c r="X11" i="1"/>
  <c r="V11" i="1"/>
  <c r="U11" i="1"/>
  <c r="S11" i="1"/>
  <c r="R11" i="1"/>
  <c r="P11" i="1"/>
  <c r="S10" i="1"/>
  <c r="P10" i="1"/>
  <c r="U9" i="1"/>
  <c r="S9" i="1"/>
  <c r="R9" i="1"/>
  <c r="P9" i="1"/>
  <c r="P8" i="1"/>
  <c r="M7" i="1" s="1"/>
  <c r="R7" i="1"/>
  <c r="N7" i="1" s="1"/>
  <c r="P7" i="1"/>
  <c r="O7" i="1" s="1"/>
  <c r="O5" i="1"/>
  <c r="N5" i="1"/>
  <c r="M5" i="1"/>
  <c r="L5" i="1"/>
  <c r="K5" i="1"/>
  <c r="AN4" i="1"/>
  <c r="AK4" i="1"/>
  <c r="AH4" i="1"/>
  <c r="AE4" i="1"/>
  <c r="AB4" i="1"/>
  <c r="Y4" i="1"/>
  <c r="V4" i="1"/>
  <c r="S4" i="1"/>
  <c r="P4" i="1"/>
  <c r="N35" i="1" l="1"/>
  <c r="L35" i="1"/>
  <c r="N17" i="1"/>
  <c r="O39" i="1"/>
  <c r="K33" i="1"/>
  <c r="M31" i="1"/>
  <c r="N41" i="1"/>
  <c r="K11" i="1"/>
  <c r="D27" i="1"/>
  <c r="L15" i="1"/>
  <c r="O33" i="1"/>
  <c r="K39" i="1"/>
  <c r="L29" i="1"/>
  <c r="O31" i="1"/>
  <c r="N39" i="1"/>
  <c r="N11" i="1"/>
  <c r="O17" i="1"/>
  <c r="M17" i="1"/>
  <c r="N21" i="1"/>
  <c r="N23" i="1"/>
  <c r="N31" i="1"/>
  <c r="N37" i="1"/>
  <c r="O41" i="1"/>
  <c r="M41" i="1"/>
  <c r="L17" i="1"/>
  <c r="J27" i="1"/>
  <c r="N15" i="1"/>
  <c r="O19" i="1"/>
  <c r="K19" i="1"/>
  <c r="O35" i="1"/>
  <c r="M35" i="1"/>
  <c r="M23" i="1"/>
  <c r="L31" i="1"/>
  <c r="N33" i="1"/>
  <c r="M37" i="1"/>
  <c r="L41" i="1"/>
  <c r="O11" i="1"/>
  <c r="M11" i="1"/>
  <c r="K15" i="1"/>
  <c r="N19" i="1"/>
  <c r="C27" i="1"/>
  <c r="M33" i="1"/>
  <c r="O37" i="1"/>
  <c r="M39" i="1"/>
  <c r="C39" i="1" s="1"/>
  <c r="M29" i="1"/>
  <c r="J29" i="1" s="1"/>
  <c r="L33" i="1"/>
  <c r="K35" i="1"/>
  <c r="K37" i="1"/>
  <c r="L39" i="1"/>
  <c r="K31" i="1"/>
  <c r="L37" i="1"/>
  <c r="K41" i="1"/>
  <c r="D5" i="1"/>
  <c r="L19" i="1"/>
  <c r="O21" i="1"/>
  <c r="M21" i="1"/>
  <c r="O9" i="1"/>
  <c r="M9" i="1"/>
  <c r="L11" i="1"/>
  <c r="O15" i="1"/>
  <c r="M19" i="1"/>
  <c r="C19" i="1" s="1"/>
  <c r="O23" i="1"/>
  <c r="L21" i="1"/>
  <c r="N13" i="1"/>
  <c r="K13" i="1"/>
  <c r="L13" i="1"/>
  <c r="O13" i="1"/>
  <c r="N9" i="1"/>
  <c r="K9" i="1"/>
  <c r="L9" i="1"/>
  <c r="C5" i="1"/>
  <c r="J5" i="1"/>
  <c r="K7" i="1"/>
  <c r="M13" i="1"/>
  <c r="M15" i="1"/>
  <c r="K21" i="1"/>
  <c r="K23" i="1"/>
  <c r="L7" i="1"/>
  <c r="K17" i="1"/>
  <c r="L23" i="1"/>
  <c r="D15" i="1" l="1"/>
  <c r="J39" i="1"/>
  <c r="C33" i="1"/>
  <c r="C11" i="1"/>
  <c r="C9" i="1"/>
  <c r="J11" i="1"/>
  <c r="J19" i="1"/>
  <c r="D33" i="1"/>
  <c r="D11" i="1"/>
  <c r="D39" i="1"/>
  <c r="C29" i="1"/>
  <c r="J33" i="1"/>
  <c r="D37" i="1"/>
  <c r="J37" i="1"/>
  <c r="C37" i="1"/>
  <c r="D29" i="1"/>
  <c r="C41" i="1"/>
  <c r="D41" i="1"/>
  <c r="J41" i="1"/>
  <c r="C31" i="1"/>
  <c r="D31" i="1"/>
  <c r="J31" i="1"/>
  <c r="D35" i="1"/>
  <c r="C35" i="1"/>
  <c r="J35" i="1"/>
  <c r="C15" i="1"/>
  <c r="J15" i="1"/>
  <c r="D9" i="1"/>
  <c r="D19" i="1"/>
  <c r="J13" i="1"/>
  <c r="J9" i="1"/>
  <c r="C17" i="1"/>
  <c r="J17" i="1"/>
  <c r="D17" i="1"/>
  <c r="D23" i="1"/>
  <c r="C23" i="1"/>
  <c r="J23" i="1"/>
  <c r="D21" i="1"/>
  <c r="C21" i="1"/>
  <c r="J21" i="1"/>
  <c r="C13" i="1"/>
  <c r="D13" i="1"/>
  <c r="D7" i="1"/>
  <c r="C7" i="1"/>
  <c r="J7" i="1"/>
</calcChain>
</file>

<file path=xl/sharedStrings.xml><?xml version="1.0" encoding="utf-8"?>
<sst xmlns="http://schemas.openxmlformats.org/spreadsheetml/2006/main" count="308" uniqueCount="69">
  <si>
    <t xml:space="preserve">勝ち ○ ： 負け ● ： 引分け ▲ </t>
    <rPh sb="0" eb="1">
      <t>カ</t>
    </rPh>
    <rPh sb="7" eb="8">
      <t>フ</t>
    </rPh>
    <rPh sb="14" eb="16">
      <t>ヒキワ</t>
    </rPh>
    <phoneticPr fontId="4"/>
  </si>
  <si>
    <t>合計</t>
    <rPh sb="0" eb="2">
      <t>ゴウケイ</t>
    </rPh>
    <phoneticPr fontId="4"/>
  </si>
  <si>
    <t>試合数</t>
    <rPh sb="0" eb="2">
      <t>シアイ</t>
    </rPh>
    <rPh sb="2" eb="3">
      <t>スウ</t>
    </rPh>
    <phoneticPr fontId="4"/>
  </si>
  <si>
    <t>勝*2</t>
    <rPh sb="0" eb="1">
      <t>カ</t>
    </rPh>
    <phoneticPr fontId="4"/>
  </si>
  <si>
    <t>負</t>
    <rPh sb="0" eb="1">
      <t>マ</t>
    </rPh>
    <phoneticPr fontId="4"/>
  </si>
  <si>
    <t>分*0.5</t>
    <rPh sb="0" eb="1">
      <t>フン</t>
    </rPh>
    <phoneticPr fontId="4"/>
  </si>
  <si>
    <t>失/100</t>
    <rPh sb="0" eb="1">
      <t>シツ</t>
    </rPh>
    <phoneticPr fontId="4"/>
  </si>
  <si>
    <t>得/1000</t>
    <rPh sb="0" eb="1">
      <t>トク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</si>
  <si>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</si>
  <si>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</si>
  <si>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ブン</t>
    </rPh>
    <phoneticPr fontId="4"/>
  </si>
  <si>
    <t>失点</t>
    <rPh sb="0" eb="2">
      <t>シッテン</t>
    </rPh>
    <phoneticPr fontId="4"/>
  </si>
  <si>
    <t>得点</t>
    <rPh sb="0" eb="2">
      <t>トクテン</t>
    </rPh>
    <phoneticPr fontId="4"/>
  </si>
  <si>
    <t>-</t>
    <phoneticPr fontId="4"/>
  </si>
  <si>
    <t>　</t>
    <phoneticPr fontId="4"/>
  </si>
  <si>
    <t>第６回春季大会会長杯兼あかふじ米予選会</t>
    <phoneticPr fontId="4"/>
  </si>
  <si>
    <t>花谷</t>
    <rPh sb="0" eb="2">
      <t>ハナタニ</t>
    </rPh>
    <phoneticPr fontId="1"/>
  </si>
  <si>
    <t>南落合</t>
    <rPh sb="0" eb="3">
      <t>ミナミオチアイ</t>
    </rPh>
    <phoneticPr fontId="1"/>
  </si>
  <si>
    <t>板宿</t>
    <rPh sb="0" eb="2">
      <t>イタヤド</t>
    </rPh>
    <phoneticPr fontId="1"/>
  </si>
  <si>
    <t>西須磨</t>
    <rPh sb="0" eb="3">
      <t>ニシスマ</t>
    </rPh>
    <phoneticPr fontId="1"/>
  </si>
  <si>
    <t>神戸福田</t>
    <rPh sb="0" eb="4">
      <t>コウベフクダ</t>
    </rPh>
    <phoneticPr fontId="1"/>
  </si>
  <si>
    <t>西落合</t>
    <rPh sb="0" eb="3">
      <t>ニシオチアイ</t>
    </rPh>
    <phoneticPr fontId="1"/>
  </si>
  <si>
    <t>湊</t>
    <rPh sb="0" eb="1">
      <t>ミナト</t>
    </rPh>
    <phoneticPr fontId="1"/>
  </si>
  <si>
    <t>妙法寺</t>
    <rPh sb="0" eb="3">
      <t>ミョウホウジ</t>
    </rPh>
    <phoneticPr fontId="1"/>
  </si>
  <si>
    <t>白川</t>
    <rPh sb="0" eb="2">
      <t>シラカワ</t>
    </rPh>
    <phoneticPr fontId="1"/>
  </si>
  <si>
    <t>宮川</t>
    <rPh sb="0" eb="2">
      <t>ミヤガワ</t>
    </rPh>
    <phoneticPr fontId="1"/>
  </si>
  <si>
    <t>須磨ライズ</t>
    <rPh sb="0" eb="2">
      <t>スマ</t>
    </rPh>
    <phoneticPr fontId="1"/>
  </si>
  <si>
    <t>会下山</t>
    <rPh sb="0" eb="3">
      <t>エゲヤマ</t>
    </rPh>
    <phoneticPr fontId="1"/>
  </si>
  <si>
    <t>長坂</t>
    <rPh sb="0" eb="2">
      <t>ナガサカ</t>
    </rPh>
    <phoneticPr fontId="1"/>
  </si>
  <si>
    <t>真陽東須磨連合</t>
    <rPh sb="0" eb="2">
      <t>シンヨウ</t>
    </rPh>
    <rPh sb="2" eb="5">
      <t>ヒガシスマ</t>
    </rPh>
    <rPh sb="5" eb="7">
      <t>レンゴウ</t>
    </rPh>
    <phoneticPr fontId="1"/>
  </si>
  <si>
    <t>高倉台</t>
    <rPh sb="0" eb="3">
      <t>タカクラダイ</t>
    </rPh>
    <phoneticPr fontId="1"/>
  </si>
  <si>
    <t>和田岬</t>
    <rPh sb="0" eb="3">
      <t>ワダミサキ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</si>
  <si>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</si>
  <si>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</si>
  <si>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</si>
  <si>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</si>
  <si>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</si>
  <si>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</si>
  <si>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▲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</si>
  <si>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</si>
  <si>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</si>
  <si>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</si>
  <si>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</si>
  <si>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</si>
  <si>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</si>
  <si>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</si>
  <si>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</si>
  <si>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</si>
  <si>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</si>
  <si>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</si>
  <si>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</si>
  <si>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</si>
  <si>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</si>
  <si>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</si>
  <si>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白川ホーネッツ</t>
    <rPh sb="0" eb="2">
      <t>シラカワ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</si>
  <si>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</si>
  <si>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</si>
  <si>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</si>
  <si>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</si>
  <si>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</si>
  <si>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▲</t>
    <phoneticPr fontId="1"/>
  </si>
  <si>
    <t>花谷少年野球部</t>
    <rPh sb="0" eb="7">
      <t>ハナタニショウネンヤキュウブ</t>
    </rPh>
    <phoneticPr fontId="1"/>
  </si>
  <si>
    <t>妙法寺少年野球部</t>
    <rPh sb="0" eb="8">
      <t>ミョウホウジショウネンヤキュウブ</t>
    </rPh>
    <phoneticPr fontId="1"/>
  </si>
  <si>
    <t>会下山少年野球部</t>
    <rPh sb="0" eb="8">
      <t>エゲヤマショウネンヤキュウブ</t>
    </rPh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</si>
  <si>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</si>
  <si>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</si>
  <si>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</si>
  <si>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</si>
  <si>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白川ホーネッツ</t>
    <rPh sb="0" eb="2">
      <t>シラカワ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</si>
</sst>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_ "/>
    <numFmt numFmtId="178" formatCode="0_ "/>
    <numFmt numFmtId="179" formatCode="0_ ;[Red]\-0\ "/>
  </numFmts>
  <fonts count="5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name val="ＤＦ中丸ゴシック体"/>
      <family val="3"/>
      <charset val="128"/>
    </font>
    <font>
      <b/>
      <sz val="24"/>
      <name val="游ゴシック"/>
      <family val="3"/>
      <charset val="128"/>
    </font>
    <font>
      <sz val="6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indexed="10"/>
      <name val="AR P丸ゴシック体M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AR P丸ゴシック体M"/>
      <family val="3"/>
      <charset val="128"/>
    </font>
    <font>
      <sz val="8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name val="AR P丸ゴシック体M"/>
      <family val="3"/>
      <charset val="128"/>
    </font>
    <font>
      <b/>
      <sz val="10"/>
      <color indexed="8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11"/>
      <color theme="0"/>
      <name val="AR P丸ゴシック体M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8" tint="0.3999755851924192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color theme="0" tint="-0.34998626667073579"/>
      <name val="AR P丸ゴシック体M"/>
      <family val="3"/>
      <charset val="128"/>
    </font>
    <font>
      <b/>
      <sz val="14"/>
      <color theme="0" tint="-0.34998626667073579"/>
      <name val="ＭＳ 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b/>
      <sz val="14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6"/>
      <color theme="0" tint="-0.249977111117893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9" fillId="0" borderId="0"/>
  </cellStyleXfs>
  <cellXfs count="298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/>
    <xf numFmtId="0" fontId="0" fillId="3" borderId="0" xfId="0" applyFill="1" applyAlignment="1"/>
    <xf numFmtId="0" fontId="9" fillId="3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176" fontId="10" fillId="2" borderId="0" xfId="0" applyNumberFormat="1" applyFont="1" applyFill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/>
    <xf numFmtId="176" fontId="10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3" borderId="0" xfId="0" applyFont="1" applyFill="1" applyAlignment="1"/>
    <xf numFmtId="0" fontId="16" fillId="2" borderId="0" xfId="0" applyFont="1" applyFill="1" applyAlignment="1"/>
    <xf numFmtId="176" fontId="11" fillId="2" borderId="0" xfId="0" applyNumberFormat="1" applyFont="1" applyFill="1" applyAlignment="1"/>
    <xf numFmtId="0" fontId="1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/>
    <xf numFmtId="0" fontId="21" fillId="2" borderId="0" xfId="0" applyFont="1" applyFill="1" applyAlignment="1">
      <alignment horizontal="center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176" fontId="22" fillId="2" borderId="2" xfId="0" applyNumberFormat="1" applyFont="1" applyFill="1" applyBorder="1" applyAlignment="1">
      <alignment horizontal="center" vertical="center" wrapText="1"/>
    </xf>
    <xf numFmtId="176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4" borderId="2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/>
    <xf numFmtId="0" fontId="26" fillId="3" borderId="3" xfId="0" applyFont="1" applyFill="1" applyBorder="1" applyAlignment="1">
      <alignment horizontal="center" vertical="center" shrinkToFit="1"/>
    </xf>
    <xf numFmtId="0" fontId="26" fillId="3" borderId="10" xfId="0" applyFont="1" applyFill="1" applyBorder="1" applyAlignment="1">
      <alignment horizontal="center" vertical="center" shrinkToFit="1"/>
    </xf>
    <xf numFmtId="0" fontId="26" fillId="3" borderId="11" xfId="0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horizontal="center" vertical="center" shrinkToFit="1"/>
    </xf>
    <xf numFmtId="0" fontId="29" fillId="3" borderId="10" xfId="0" applyFont="1" applyFill="1" applyBorder="1" applyAlignment="1">
      <alignment horizontal="center" vertical="center" shrinkToFit="1"/>
    </xf>
    <xf numFmtId="0" fontId="29" fillId="3" borderId="11" xfId="0" applyFont="1" applyFill="1" applyBorder="1" applyAlignment="1">
      <alignment horizontal="center" vertical="center" shrinkToFit="1"/>
    </xf>
    <xf numFmtId="0" fontId="26" fillId="3" borderId="3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6" fillId="2" borderId="21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 shrinkToFit="1"/>
    </xf>
    <xf numFmtId="0" fontId="29" fillId="3" borderId="22" xfId="0" applyFont="1" applyFill="1" applyBorder="1" applyAlignment="1">
      <alignment horizontal="center" vertical="center" shrinkToFit="1"/>
    </xf>
    <xf numFmtId="0" fontId="29" fillId="3" borderId="23" xfId="0" applyFont="1" applyFill="1" applyBorder="1" applyAlignment="1">
      <alignment horizontal="center" vertical="center" shrinkToFit="1"/>
    </xf>
    <xf numFmtId="0" fontId="26" fillId="3" borderId="21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 shrinkToFit="1"/>
    </xf>
    <xf numFmtId="0" fontId="26" fillId="3" borderId="22" xfId="0" applyFont="1" applyFill="1" applyBorder="1" applyAlignment="1">
      <alignment horizontal="center" vertical="center" shrinkToFit="1"/>
    </xf>
    <xf numFmtId="0" fontId="26" fillId="3" borderId="25" xfId="0" applyFont="1" applyFill="1" applyBorder="1" applyAlignment="1">
      <alignment horizontal="center" vertical="center" shrinkToFit="1"/>
    </xf>
    <xf numFmtId="0" fontId="29" fillId="3" borderId="21" xfId="0" applyFont="1" applyFill="1" applyBorder="1" applyAlignment="1" applyProtection="1">
      <alignment horizontal="center" vertical="center"/>
      <protection locked="0"/>
    </xf>
    <xf numFmtId="0" fontId="29" fillId="3" borderId="22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 shrinkToFit="1"/>
    </xf>
    <xf numFmtId="0" fontId="26" fillId="3" borderId="0" xfId="0" applyFont="1" applyFill="1" applyAlignment="1">
      <alignment horizontal="center" vertical="center" shrinkToFit="1"/>
    </xf>
    <xf numFmtId="0" fontId="26" fillId="3" borderId="7" xfId="0" applyFont="1" applyFill="1" applyBorder="1" applyAlignment="1">
      <alignment horizontal="center" vertical="center" shrinkToFit="1"/>
    </xf>
    <xf numFmtId="0" fontId="26" fillId="3" borderId="21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/>
    <xf numFmtId="0" fontId="24" fillId="3" borderId="0" xfId="0" applyFont="1" applyFill="1" applyAlignment="1"/>
    <xf numFmtId="0" fontId="39" fillId="3" borderId="0" xfId="0" applyFont="1" applyFill="1" applyAlignment="1"/>
    <xf numFmtId="0" fontId="30" fillId="2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 shrinkToFit="1"/>
    </xf>
    <xf numFmtId="176" fontId="30" fillId="2" borderId="0" xfId="0" applyNumberFormat="1" applyFont="1" applyFill="1">
      <alignment vertical="center"/>
    </xf>
    <xf numFmtId="178" fontId="37" fillId="2" borderId="0" xfId="0" applyNumberFormat="1" applyFont="1" applyFill="1">
      <alignment vertical="center"/>
    </xf>
    <xf numFmtId="0" fontId="38" fillId="2" borderId="0" xfId="0" applyFont="1" applyFill="1">
      <alignment vertical="center"/>
    </xf>
    <xf numFmtId="178" fontId="30" fillId="4" borderId="0" xfId="0" applyNumberFormat="1" applyFont="1" applyFill="1">
      <alignment vertical="center"/>
    </xf>
    <xf numFmtId="178" fontId="30" fillId="2" borderId="0" xfId="0" applyNumberFormat="1" applyFont="1" applyFill="1" applyAlignment="1">
      <alignment vertical="center" shrinkToFit="1"/>
    </xf>
    <xf numFmtId="176" fontId="30" fillId="2" borderId="0" xfId="0" applyNumberFormat="1" applyFont="1" applyFill="1" applyAlignment="1">
      <alignment vertical="center" shrinkToFit="1"/>
    </xf>
    <xf numFmtId="179" fontId="30" fillId="2" borderId="0" xfId="0" applyNumberFormat="1" applyFont="1" applyFill="1" applyAlignment="1">
      <alignment vertical="center" shrinkToFit="1"/>
    </xf>
    <xf numFmtId="0" fontId="25" fillId="2" borderId="0" xfId="0" applyFont="1" applyFill="1" applyAlignment="1">
      <alignment horizontal="center" vertical="center"/>
    </xf>
    <xf numFmtId="177" fontId="24" fillId="3" borderId="0" xfId="0" applyNumberFormat="1" applyFont="1" applyFill="1" applyAlignment="1">
      <alignment horizontal="center" vertical="center" shrinkToFit="1"/>
    </xf>
    <xf numFmtId="0" fontId="8" fillId="3" borderId="0" xfId="0" applyFont="1" applyFill="1" applyAlignment="1"/>
    <xf numFmtId="0" fontId="31" fillId="3" borderId="0" xfId="0" applyFont="1" applyFill="1" applyAlignment="1"/>
    <xf numFmtId="0" fontId="32" fillId="3" borderId="0" xfId="0" applyFont="1" applyFill="1" applyAlignment="1"/>
    <xf numFmtId="0" fontId="42" fillId="2" borderId="0" xfId="0" applyFont="1" applyFill="1" applyAlignment="1"/>
    <xf numFmtId="0" fontId="43" fillId="3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4" fillId="2" borderId="0" xfId="0" applyFont="1" applyFill="1" applyAlignment="1"/>
    <xf numFmtId="0" fontId="43" fillId="3" borderId="0" xfId="0" applyFont="1" applyFill="1" applyAlignment="1">
      <alignment horizontal="center" vertical="center" shrinkToFit="1"/>
    </xf>
    <xf numFmtId="0" fontId="44" fillId="3" borderId="0" xfId="0" applyFont="1" applyFill="1" applyAlignment="1"/>
    <xf numFmtId="0" fontId="46" fillId="2" borderId="0" xfId="0" applyFont="1" applyFill="1" applyAlignment="1">
      <alignment horizontal="left"/>
    </xf>
    <xf numFmtId="0" fontId="47" fillId="2" borderId="0" xfId="0" applyFont="1" applyFill="1" applyAlignment="1"/>
    <xf numFmtId="0" fontId="44" fillId="2" borderId="0" xfId="0" applyFont="1" applyFill="1" applyAlignment="1">
      <alignment horizontal="center"/>
    </xf>
    <xf numFmtId="0" fontId="48" fillId="2" borderId="0" xfId="0" applyFont="1" applyFill="1" applyAlignment="1">
      <alignment horizontal="center"/>
    </xf>
    <xf numFmtId="0" fontId="49" fillId="0" borderId="0" xfId="1"/>
    <xf numFmtId="0" fontId="49" fillId="0" borderId="24" xfId="1" applyBorder="1"/>
    <xf numFmtId="0" fontId="49" fillId="0" borderId="21" xfId="1" applyBorder="1"/>
    <xf numFmtId="0" fontId="49" fillId="0" borderId="22" xfId="1" applyBorder="1"/>
    <xf numFmtId="0" fontId="49" fillId="0" borderId="0" xfId="1" applyAlignment="1">
      <alignment horizontal="center"/>
    </xf>
    <xf numFmtId="0" fontId="2" fillId="2" borderId="0" xfId="0" applyFont="1" applyFill="1" applyAlignment="1">
      <alignment vertical="center"/>
    </xf>
    <xf numFmtId="0" fontId="49" fillId="0" borderId="0" xfId="1" applyBorder="1"/>
    <xf numFmtId="0" fontId="49" fillId="0" borderId="37" xfId="1" applyBorder="1"/>
    <xf numFmtId="0" fontId="49" fillId="0" borderId="36" xfId="1" applyBorder="1"/>
    <xf numFmtId="0" fontId="49" fillId="0" borderId="38" xfId="1" applyBorder="1"/>
    <xf numFmtId="0" fontId="49" fillId="0" borderId="39" xfId="1" applyBorder="1"/>
    <xf numFmtId="0" fontId="49" fillId="0" borderId="40" xfId="1" applyBorder="1"/>
    <xf numFmtId="0" fontId="49" fillId="0" borderId="41" xfId="1" applyBorder="1"/>
    <xf numFmtId="0" fontId="43" fillId="2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43" fillId="3" borderId="35" xfId="0" applyFont="1" applyFill="1" applyBorder="1" applyAlignment="1">
      <alignment horizontal="center" vertical="center"/>
    </xf>
    <xf numFmtId="56" fontId="43" fillId="3" borderId="35" xfId="0" applyNumberFormat="1" applyFont="1" applyFill="1" applyBorder="1" applyAlignment="1">
      <alignment horizontal="center" vertical="center"/>
    </xf>
    <xf numFmtId="56" fontId="4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56" fontId="26" fillId="3" borderId="24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179" fontId="26" fillId="2" borderId="20" xfId="0" applyNumberFormat="1" applyFont="1" applyFill="1" applyBorder="1" applyAlignment="1">
      <alignment vertical="center" shrinkToFit="1"/>
    </xf>
    <xf numFmtId="0" fontId="25" fillId="3" borderId="27" xfId="0" applyFont="1" applyFill="1" applyBorder="1" applyAlignment="1">
      <alignment vertical="center" shrinkToFit="1"/>
    </xf>
    <xf numFmtId="0" fontId="26" fillId="5" borderId="21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28" fillId="2" borderId="20" xfId="0" applyFont="1" applyFill="1" applyBorder="1">
      <alignment vertical="center"/>
    </xf>
    <xf numFmtId="0" fontId="11" fillId="3" borderId="27" xfId="0" applyFont="1" applyFill="1" applyBorder="1">
      <alignment vertical="center"/>
    </xf>
    <xf numFmtId="178" fontId="26" fillId="4" borderId="20" xfId="0" applyNumberFormat="1" applyFont="1" applyFill="1" applyBorder="1">
      <alignment vertical="center"/>
    </xf>
    <xf numFmtId="178" fontId="26" fillId="4" borderId="27" xfId="0" applyNumberFormat="1" applyFont="1" applyFill="1" applyBorder="1">
      <alignment vertical="center"/>
    </xf>
    <xf numFmtId="178" fontId="26" fillId="2" borderId="20" xfId="0" applyNumberFormat="1" applyFont="1" applyFill="1" applyBorder="1" applyAlignment="1">
      <alignment vertical="center" shrinkToFit="1"/>
    </xf>
    <xf numFmtId="178" fontId="26" fillId="3" borderId="27" xfId="0" applyNumberFormat="1" applyFont="1" applyFill="1" applyBorder="1" applyAlignment="1">
      <alignment vertical="center" shrinkToFit="1"/>
    </xf>
    <xf numFmtId="178" fontId="26" fillId="3" borderId="20" xfId="0" applyNumberFormat="1" applyFont="1" applyFill="1" applyBorder="1" applyAlignment="1">
      <alignment vertical="center" shrinkToFit="1"/>
    </xf>
    <xf numFmtId="56" fontId="45" fillId="3" borderId="0" xfId="0" applyNumberFormat="1" applyFont="1" applyFill="1" applyAlignment="1">
      <alignment horizontal="center" vertical="center"/>
    </xf>
    <xf numFmtId="49" fontId="43" fillId="3" borderId="0" xfId="0" applyNumberFormat="1" applyFont="1" applyFill="1" applyBorder="1" applyAlignment="1">
      <alignment horizontal="center" vertical="center" shrinkToFit="1"/>
    </xf>
    <xf numFmtId="49" fontId="43" fillId="3" borderId="0" xfId="0" applyNumberFormat="1" applyFont="1" applyFill="1" applyAlignment="1">
      <alignment horizontal="center" vertical="center" shrinkToFit="1"/>
    </xf>
    <xf numFmtId="49" fontId="43" fillId="3" borderId="35" xfId="0" applyNumberFormat="1" applyFont="1" applyFill="1" applyBorder="1" applyAlignment="1">
      <alignment horizontal="center" vertical="center" shrinkToFit="1"/>
    </xf>
    <xf numFmtId="0" fontId="42" fillId="2" borderId="0" xfId="0" applyFont="1" applyFill="1" applyAlignment="1">
      <alignment horizontal="center" vertical="center" shrinkToFit="1"/>
    </xf>
    <xf numFmtId="0" fontId="42" fillId="3" borderId="35" xfId="0" applyFont="1" applyFill="1" applyBorder="1" applyAlignment="1">
      <alignment horizontal="center" vertical="center" shrinkToFit="1"/>
    </xf>
    <xf numFmtId="0" fontId="42" fillId="3" borderId="0" xfId="0" applyFont="1" applyFill="1" applyAlignment="1">
      <alignment horizontal="center" vertical="center" shrinkToFit="1"/>
    </xf>
    <xf numFmtId="0" fontId="26" fillId="3" borderId="32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/>
    </xf>
    <xf numFmtId="178" fontId="26" fillId="3" borderId="30" xfId="0" applyNumberFormat="1" applyFont="1" applyFill="1" applyBorder="1" applyAlignment="1">
      <alignment vertical="center" shrinkToFit="1"/>
    </xf>
    <xf numFmtId="176" fontId="26" fillId="3" borderId="20" xfId="0" applyNumberFormat="1" applyFont="1" applyFill="1" applyBorder="1" applyAlignment="1">
      <alignment vertical="center" shrinkToFit="1"/>
    </xf>
    <xf numFmtId="176" fontId="26" fillId="3" borderId="30" xfId="0" applyNumberFormat="1" applyFont="1" applyFill="1" applyBorder="1" applyAlignment="1">
      <alignment vertical="center" shrinkToFit="1"/>
    </xf>
    <xf numFmtId="179" fontId="26" fillId="3" borderId="20" xfId="0" applyNumberFormat="1" applyFont="1" applyFill="1" applyBorder="1" applyAlignment="1">
      <alignment vertical="center" shrinkToFit="1"/>
    </xf>
    <xf numFmtId="179" fontId="26" fillId="3" borderId="30" xfId="0" applyNumberFormat="1" applyFont="1" applyFill="1" applyBorder="1" applyAlignment="1">
      <alignment vertical="center" shrinkToFit="1"/>
    </xf>
    <xf numFmtId="0" fontId="25" fillId="3" borderId="30" xfId="0" applyFont="1" applyFill="1" applyBorder="1" applyAlignment="1">
      <alignment vertical="center" shrinkToFit="1"/>
    </xf>
    <xf numFmtId="0" fontId="26" fillId="5" borderId="25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26" fillId="6" borderId="32" xfId="0" applyFont="1" applyFill="1" applyBorder="1" applyAlignment="1">
      <alignment horizontal="center" vertical="center"/>
    </xf>
    <xf numFmtId="0" fontId="26" fillId="6" borderId="34" xfId="0" applyFont="1" applyFill="1" applyBorder="1" applyAlignment="1">
      <alignment horizontal="center" vertical="center"/>
    </xf>
    <xf numFmtId="178" fontId="27" fillId="3" borderId="20" xfId="0" applyNumberFormat="1" applyFont="1" applyFill="1" applyBorder="1">
      <alignment vertical="center"/>
    </xf>
    <xf numFmtId="178" fontId="27" fillId="3" borderId="30" xfId="0" applyNumberFormat="1" applyFont="1" applyFill="1" applyBorder="1">
      <alignment vertical="center"/>
    </xf>
    <xf numFmtId="0" fontId="28" fillId="3" borderId="20" xfId="0" applyFont="1" applyFill="1" applyBorder="1">
      <alignment vertical="center"/>
    </xf>
    <xf numFmtId="0" fontId="11" fillId="3" borderId="30" xfId="0" applyFont="1" applyFill="1" applyBorder="1">
      <alignment vertical="center"/>
    </xf>
    <xf numFmtId="178" fontId="26" fillId="3" borderId="20" xfId="0" applyNumberFormat="1" applyFont="1" applyFill="1" applyBorder="1">
      <alignment vertical="center"/>
    </xf>
    <xf numFmtId="178" fontId="26" fillId="3" borderId="30" xfId="0" applyNumberFormat="1" applyFont="1" applyFill="1" applyBorder="1">
      <alignment vertical="center"/>
    </xf>
    <xf numFmtId="49" fontId="26" fillId="3" borderId="24" xfId="0" applyNumberFormat="1" applyFont="1" applyFill="1" applyBorder="1" applyAlignment="1">
      <alignment horizontal="center" vertical="center" shrinkToFit="1"/>
    </xf>
    <xf numFmtId="49" fontId="26" fillId="3" borderId="0" xfId="0" applyNumberFormat="1" applyFont="1" applyFill="1" applyAlignment="1">
      <alignment horizontal="center" vertical="center" shrinkToFit="1"/>
    </xf>
    <xf numFmtId="49" fontId="26" fillId="3" borderId="7" xfId="0" applyNumberFormat="1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horizontal="center" vertical="center"/>
    </xf>
    <xf numFmtId="0" fontId="52" fillId="3" borderId="26" xfId="0" applyFont="1" applyFill="1" applyBorder="1" applyAlignment="1">
      <alignment horizontal="center" vertical="center" shrinkToFit="1"/>
    </xf>
    <xf numFmtId="0" fontId="52" fillId="3" borderId="29" xfId="0" applyFont="1" applyFill="1" applyBorder="1" applyAlignment="1">
      <alignment horizontal="center" vertical="center" shrinkToFit="1"/>
    </xf>
    <xf numFmtId="177" fontId="21" fillId="3" borderId="20" xfId="0" applyNumberFormat="1" applyFont="1" applyFill="1" applyBorder="1" applyAlignment="1">
      <alignment horizontal="center" vertical="center" shrinkToFit="1"/>
    </xf>
    <xf numFmtId="177" fontId="21" fillId="3" borderId="30" xfId="0" applyNumberFormat="1" applyFont="1" applyFill="1" applyBorder="1" applyAlignment="1">
      <alignment horizontal="center" vertical="center" shrinkToFit="1"/>
    </xf>
    <xf numFmtId="176" fontId="26" fillId="3" borderId="20" xfId="0" applyNumberFormat="1" applyFont="1" applyFill="1" applyBorder="1">
      <alignment vertical="center"/>
    </xf>
    <xf numFmtId="176" fontId="26" fillId="3" borderId="30" xfId="0" applyNumberFormat="1" applyFont="1" applyFill="1" applyBorder="1">
      <alignment vertical="center"/>
    </xf>
    <xf numFmtId="176" fontId="29" fillId="3" borderId="20" xfId="0" applyNumberFormat="1" applyFont="1" applyFill="1" applyBorder="1" applyAlignment="1">
      <alignment vertical="center" shrinkToFit="1"/>
    </xf>
    <xf numFmtId="176" fontId="29" fillId="3" borderId="27" xfId="0" applyNumberFormat="1" applyFont="1" applyFill="1" applyBorder="1" applyAlignment="1">
      <alignment vertical="center" shrinkToFit="1"/>
    </xf>
    <xf numFmtId="179" fontId="29" fillId="3" borderId="15" xfId="0" applyNumberFormat="1" applyFont="1" applyFill="1" applyBorder="1" applyAlignment="1">
      <alignment vertical="center" shrinkToFit="1"/>
    </xf>
    <xf numFmtId="179" fontId="29" fillId="3" borderId="20" xfId="0" applyNumberFormat="1" applyFont="1" applyFill="1" applyBorder="1" applyAlignment="1">
      <alignment vertical="center" shrinkToFit="1"/>
    </xf>
    <xf numFmtId="0" fontId="35" fillId="3" borderId="27" xfId="0" applyFont="1" applyFill="1" applyBorder="1" applyAlignment="1">
      <alignment vertical="center" shrinkToFit="1"/>
    </xf>
    <xf numFmtId="0" fontId="26" fillId="6" borderId="16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178" fontId="33" fillId="3" borderId="20" xfId="0" applyNumberFormat="1" applyFont="1" applyFill="1" applyBorder="1">
      <alignment vertical="center"/>
    </xf>
    <xf numFmtId="178" fontId="33" fillId="3" borderId="27" xfId="0" applyNumberFormat="1" applyFont="1" applyFill="1" applyBorder="1">
      <alignment vertical="center"/>
    </xf>
    <xf numFmtId="0" fontId="34" fillId="3" borderId="20" xfId="0" applyFont="1" applyFill="1" applyBorder="1">
      <alignment vertical="center"/>
    </xf>
    <xf numFmtId="0" fontId="6" fillId="3" borderId="27" xfId="0" applyFont="1" applyFill="1" applyBorder="1">
      <alignment vertical="center"/>
    </xf>
    <xf numFmtId="178" fontId="29" fillId="3" borderId="20" xfId="0" applyNumberFormat="1" applyFont="1" applyFill="1" applyBorder="1">
      <alignment vertical="center"/>
    </xf>
    <xf numFmtId="178" fontId="29" fillId="3" borderId="27" xfId="0" applyNumberFormat="1" applyFont="1" applyFill="1" applyBorder="1">
      <alignment vertical="center"/>
    </xf>
    <xf numFmtId="178" fontId="29" fillId="3" borderId="20" xfId="0" applyNumberFormat="1" applyFont="1" applyFill="1" applyBorder="1" applyAlignment="1">
      <alignment vertical="center" shrinkToFit="1"/>
    </xf>
    <xf numFmtId="178" fontId="29" fillId="3" borderId="27" xfId="0" applyNumberFormat="1" applyFont="1" applyFill="1" applyBorder="1" applyAlignment="1">
      <alignment vertical="center" shrinkToFit="1"/>
    </xf>
    <xf numFmtId="0" fontId="25" fillId="2" borderId="7" xfId="0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 vertical="center" shrinkToFit="1"/>
    </xf>
    <xf numFmtId="0" fontId="51" fillId="3" borderId="26" xfId="0" applyFont="1" applyFill="1" applyBorder="1" applyAlignment="1">
      <alignment horizontal="center" vertical="center" shrinkToFit="1"/>
    </xf>
    <xf numFmtId="177" fontId="21" fillId="3" borderId="27" xfId="0" applyNumberFormat="1" applyFont="1" applyFill="1" applyBorder="1" applyAlignment="1">
      <alignment horizontal="center" vertical="center" shrinkToFit="1"/>
    </xf>
    <xf numFmtId="176" fontId="26" fillId="3" borderId="27" xfId="0" applyNumberFormat="1" applyFont="1" applyFill="1" applyBorder="1">
      <alignment vertical="center"/>
    </xf>
    <xf numFmtId="49" fontId="29" fillId="3" borderId="16" xfId="0" applyNumberFormat="1" applyFont="1" applyFill="1" applyBorder="1" applyAlignment="1">
      <alignment horizontal="center" vertical="center" shrinkToFit="1"/>
    </xf>
    <xf numFmtId="49" fontId="29" fillId="3" borderId="17" xfId="0" applyNumberFormat="1" applyFont="1" applyFill="1" applyBorder="1" applyAlignment="1">
      <alignment horizontal="center" vertical="center" shrinkToFit="1"/>
    </xf>
    <xf numFmtId="49" fontId="26" fillId="3" borderId="16" xfId="0" applyNumberFormat="1" applyFont="1" applyFill="1" applyBorder="1" applyAlignment="1">
      <alignment horizontal="center" vertical="center" shrinkToFit="1"/>
    </xf>
    <xf numFmtId="49" fontId="26" fillId="3" borderId="17" xfId="0" applyNumberFormat="1" applyFont="1" applyFill="1" applyBorder="1" applyAlignment="1">
      <alignment horizontal="center" vertical="center" shrinkToFit="1"/>
    </xf>
    <xf numFmtId="49" fontId="26" fillId="3" borderId="19" xfId="0" applyNumberFormat="1" applyFont="1" applyFill="1" applyBorder="1" applyAlignment="1">
      <alignment horizontal="center" vertical="center" shrinkToFit="1"/>
    </xf>
    <xf numFmtId="0" fontId="26" fillId="3" borderId="18" xfId="0" applyFont="1" applyFill="1" applyBorder="1" applyAlignment="1">
      <alignment horizontal="center" vertical="center"/>
    </xf>
    <xf numFmtId="178" fontId="26" fillId="4" borderId="14" xfId="0" applyNumberFormat="1" applyFont="1" applyFill="1" applyBorder="1">
      <alignment vertical="center"/>
    </xf>
    <xf numFmtId="178" fontId="26" fillId="2" borderId="14" xfId="0" applyNumberFormat="1" applyFont="1" applyFill="1" applyBorder="1" applyAlignment="1">
      <alignment vertical="center" shrinkToFit="1"/>
    </xf>
    <xf numFmtId="178" fontId="26" fillId="3" borderId="14" xfId="0" applyNumberFormat="1" applyFont="1" applyFill="1" applyBorder="1" applyAlignment="1">
      <alignment vertical="center" shrinkToFit="1"/>
    </xf>
    <xf numFmtId="176" fontId="26" fillId="2" borderId="20" xfId="0" applyNumberFormat="1" applyFont="1" applyFill="1" applyBorder="1" applyAlignment="1">
      <alignment vertical="center" shrinkToFit="1"/>
    </xf>
    <xf numFmtId="176" fontId="26" fillId="2" borderId="14" xfId="0" applyNumberFormat="1" applyFont="1" applyFill="1" applyBorder="1" applyAlignment="1">
      <alignment vertical="center" shrinkToFit="1"/>
    </xf>
    <xf numFmtId="179" fontId="26" fillId="2" borderId="15" xfId="0" applyNumberFormat="1" applyFont="1" applyFill="1" applyBorder="1" applyAlignment="1">
      <alignment vertical="center" shrinkToFit="1"/>
    </xf>
    <xf numFmtId="0" fontId="25" fillId="2" borderId="14" xfId="0" applyFont="1" applyFill="1" applyBorder="1" applyAlignment="1">
      <alignment vertical="center" shrinkToFit="1"/>
    </xf>
    <xf numFmtId="177" fontId="21" fillId="3" borderId="14" xfId="0" applyNumberFormat="1" applyFont="1" applyFill="1" applyBorder="1" applyAlignment="1">
      <alignment horizontal="center" vertical="center" shrinkToFit="1"/>
    </xf>
    <xf numFmtId="176" fontId="26" fillId="2" borderId="20" xfId="0" applyNumberFormat="1" applyFont="1" applyFill="1" applyBorder="1">
      <alignment vertical="center"/>
    </xf>
    <xf numFmtId="176" fontId="26" fillId="2" borderId="14" xfId="0" applyNumberFormat="1" applyFont="1" applyFill="1" applyBorder="1">
      <alignment vertical="center"/>
    </xf>
    <xf numFmtId="178" fontId="27" fillId="2" borderId="20" xfId="0" applyNumberFormat="1" applyFont="1" applyFill="1" applyBorder="1">
      <alignment vertical="center"/>
    </xf>
    <xf numFmtId="178" fontId="27" fillId="2" borderId="14" xfId="0" applyNumberFormat="1" applyFont="1" applyFill="1" applyBorder="1">
      <alignment vertical="center"/>
    </xf>
    <xf numFmtId="0" fontId="11" fillId="2" borderId="14" xfId="0" applyFont="1" applyFill="1" applyBorder="1">
      <alignment vertical="center"/>
    </xf>
    <xf numFmtId="176" fontId="26" fillId="3" borderId="27" xfId="0" applyNumberFormat="1" applyFont="1" applyFill="1" applyBorder="1" applyAlignment="1">
      <alignment vertical="center" shrinkToFit="1"/>
    </xf>
    <xf numFmtId="176" fontId="26" fillId="2" borderId="27" xfId="0" applyNumberFormat="1" applyFont="1" applyFill="1" applyBorder="1">
      <alignment vertical="center"/>
    </xf>
    <xf numFmtId="178" fontId="27" fillId="3" borderId="27" xfId="0" applyNumberFormat="1" applyFont="1" applyFill="1" applyBorder="1">
      <alignment vertical="center"/>
    </xf>
    <xf numFmtId="56" fontId="26" fillId="3" borderId="16" xfId="0" applyNumberFormat="1" applyFont="1" applyFill="1" applyBorder="1" applyAlignment="1">
      <alignment horizontal="center" vertical="center"/>
    </xf>
    <xf numFmtId="56" fontId="26" fillId="3" borderId="17" xfId="0" applyNumberFormat="1" applyFont="1" applyFill="1" applyBorder="1" applyAlignment="1">
      <alignment horizontal="center" vertical="center"/>
    </xf>
    <xf numFmtId="56" fontId="26" fillId="3" borderId="0" xfId="0" applyNumberFormat="1" applyFont="1" applyFill="1" applyAlignment="1">
      <alignment horizontal="center" vertical="center"/>
    </xf>
    <xf numFmtId="56" fontId="26" fillId="3" borderId="7" xfId="0" applyNumberFormat="1" applyFont="1" applyFill="1" applyBorder="1" applyAlignment="1">
      <alignment horizontal="center" vertical="center"/>
    </xf>
    <xf numFmtId="49" fontId="29" fillId="3" borderId="18" xfId="0" applyNumberFormat="1" applyFont="1" applyFill="1" applyBorder="1" applyAlignment="1">
      <alignment horizontal="center" vertical="center" shrinkToFit="1"/>
    </xf>
    <xf numFmtId="56" fontId="43" fillId="2" borderId="0" xfId="0" applyNumberFormat="1" applyFont="1" applyFill="1" applyAlignment="1">
      <alignment horizontal="center" vertical="center" shrinkToFit="1"/>
    </xf>
    <xf numFmtId="56" fontId="29" fillId="3" borderId="16" xfId="0" applyNumberFormat="1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178" fontId="26" fillId="4" borderId="2" xfId="0" applyNumberFormat="1" applyFont="1" applyFill="1" applyBorder="1">
      <alignment vertical="center"/>
    </xf>
    <xf numFmtId="178" fontId="26" fillId="2" borderId="2" xfId="0" applyNumberFormat="1" applyFont="1" applyFill="1" applyBorder="1" applyAlignment="1">
      <alignment vertical="center" shrinkToFit="1"/>
    </xf>
    <xf numFmtId="176" fontId="26" fillId="2" borderId="2" xfId="0" applyNumberFormat="1" applyFont="1" applyFill="1" applyBorder="1" applyAlignment="1">
      <alignment vertical="center" shrinkToFit="1"/>
    </xf>
    <xf numFmtId="179" fontId="26" fillId="2" borderId="9" xfId="0" applyNumberFormat="1" applyFont="1" applyFill="1" applyBorder="1" applyAlignment="1">
      <alignment vertical="center" shrinkToFit="1"/>
    </xf>
    <xf numFmtId="179" fontId="26" fillId="2" borderId="2" xfId="0" applyNumberFormat="1" applyFont="1" applyFill="1" applyBorder="1" applyAlignment="1">
      <alignment vertical="center" shrinkToFit="1"/>
    </xf>
    <xf numFmtId="0" fontId="51" fillId="3" borderId="8" xfId="0" applyFont="1" applyFill="1" applyBorder="1" applyAlignment="1">
      <alignment horizontal="center" vertical="center" shrinkToFit="1"/>
    </xf>
    <xf numFmtId="177" fontId="21" fillId="3" borderId="2" xfId="0" applyNumberFormat="1" applyFont="1" applyFill="1" applyBorder="1" applyAlignment="1">
      <alignment horizontal="center" vertical="center" shrinkToFit="1"/>
    </xf>
    <xf numFmtId="176" fontId="26" fillId="2" borderId="2" xfId="0" applyNumberFormat="1" applyFont="1" applyFill="1" applyBorder="1">
      <alignment vertical="center"/>
    </xf>
    <xf numFmtId="178" fontId="27" fillId="2" borderId="2" xfId="0" applyNumberFormat="1" applyFont="1" applyFill="1" applyBorder="1">
      <alignment vertical="center"/>
    </xf>
    <xf numFmtId="0" fontId="28" fillId="2" borderId="2" xfId="0" applyFont="1" applyFill="1" applyBorder="1">
      <alignment vertical="center"/>
    </xf>
    <xf numFmtId="0" fontId="21" fillId="2" borderId="2" xfId="0" applyFont="1" applyFill="1" applyBorder="1" applyAlignment="1">
      <alignment horizontal="center" vertical="center" shrinkToFit="1"/>
    </xf>
    <xf numFmtId="0" fontId="21" fillId="3" borderId="2" xfId="0" applyFont="1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21" fillId="3" borderId="6" xfId="0" applyFont="1" applyFill="1" applyBorder="1" applyAlignment="1">
      <alignment horizontal="center" vertical="center" shrinkToFit="1"/>
    </xf>
    <xf numFmtId="0" fontId="26" fillId="3" borderId="7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49" fontId="26" fillId="3" borderId="18" xfId="0" applyNumberFormat="1" applyFont="1" applyFill="1" applyBorder="1" applyAlignment="1">
      <alignment horizontal="center" vertical="center" shrinkToFit="1"/>
    </xf>
    <xf numFmtId="0" fontId="30" fillId="3" borderId="0" xfId="0" applyFont="1" applyFill="1" applyAlignment="1">
      <alignment horizontal="center" vertical="center"/>
    </xf>
    <xf numFmtId="176" fontId="30" fillId="3" borderId="0" xfId="0" applyNumberFormat="1" applyFont="1" applyFill="1" applyAlignment="1">
      <alignment vertical="center" shrinkToFit="1"/>
    </xf>
    <xf numFmtId="179" fontId="30" fillId="3" borderId="0" xfId="0" applyNumberFormat="1" applyFont="1" applyFill="1" applyAlignment="1">
      <alignment vertical="center" shrinkToFit="1"/>
    </xf>
    <xf numFmtId="0" fontId="36" fillId="3" borderId="0" xfId="0" applyFont="1" applyFill="1" applyAlignment="1">
      <alignment vertical="center" shrinkToFit="1"/>
    </xf>
    <xf numFmtId="178" fontId="37" fillId="3" borderId="0" xfId="0" applyNumberFormat="1" applyFont="1" applyFill="1">
      <alignment vertical="center"/>
    </xf>
    <xf numFmtId="0" fontId="38" fillId="3" borderId="0" xfId="0" applyFont="1" applyFill="1">
      <alignment vertical="center"/>
    </xf>
    <xf numFmtId="0" fontId="18" fillId="3" borderId="0" xfId="0" applyFont="1" applyFill="1">
      <alignment vertical="center"/>
    </xf>
    <xf numFmtId="178" fontId="30" fillId="3" borderId="0" xfId="0" applyNumberFormat="1" applyFont="1" applyFill="1">
      <alignment vertical="center"/>
    </xf>
    <xf numFmtId="178" fontId="30" fillId="3" borderId="0" xfId="0" applyNumberFormat="1" applyFont="1" applyFill="1" applyAlignment="1">
      <alignment vertical="center" shrinkToFit="1"/>
    </xf>
    <xf numFmtId="0" fontId="36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 shrinkToFit="1"/>
    </xf>
    <xf numFmtId="177" fontId="24" fillId="3" borderId="0" xfId="0" applyNumberFormat="1" applyFont="1" applyFill="1" applyAlignment="1">
      <alignment horizontal="center" vertical="center" shrinkToFit="1"/>
    </xf>
    <xf numFmtId="176" fontId="30" fillId="3" borderId="0" xfId="0" applyNumberFormat="1" applyFont="1" applyFill="1">
      <alignment vertical="center"/>
    </xf>
    <xf numFmtId="0" fontId="53" fillId="0" borderId="21" xfId="1" applyFont="1" applyBorder="1" applyAlignment="1">
      <alignment horizontal="center" vertical="center" textRotation="255" wrapText="1"/>
    </xf>
    <xf numFmtId="0" fontId="53" fillId="0" borderId="23" xfId="1" applyFont="1" applyBorder="1" applyAlignment="1">
      <alignment horizontal="center" vertical="center" textRotation="255" wrapText="1"/>
    </xf>
    <xf numFmtId="0" fontId="53" fillId="0" borderId="24" xfId="1" applyFont="1" applyBorder="1" applyAlignment="1">
      <alignment horizontal="center" vertical="center" textRotation="255" wrapText="1"/>
    </xf>
    <xf numFmtId="0" fontId="53" fillId="0" borderId="28" xfId="1" applyFont="1" applyBorder="1" applyAlignment="1">
      <alignment horizontal="center" vertical="center" textRotation="255" wrapText="1"/>
    </xf>
    <xf numFmtId="0" fontId="53" fillId="0" borderId="16" xfId="1" applyFont="1" applyBorder="1" applyAlignment="1">
      <alignment horizontal="center" vertical="center" textRotation="255" wrapText="1"/>
    </xf>
    <xf numFmtId="0" fontId="53" fillId="0" borderId="18" xfId="1" applyFont="1" applyBorder="1" applyAlignment="1">
      <alignment horizontal="center" vertical="center" textRotation="255" wrapText="1"/>
    </xf>
    <xf numFmtId="0" fontId="50" fillId="0" borderId="21" xfId="1" applyFont="1" applyBorder="1" applyAlignment="1">
      <alignment horizontal="center" vertical="center" textRotation="255" wrapText="1"/>
    </xf>
    <xf numFmtId="0" fontId="50" fillId="0" borderId="23" xfId="1" applyFont="1" applyBorder="1" applyAlignment="1">
      <alignment horizontal="center" vertical="center" textRotation="255" wrapText="1"/>
    </xf>
    <xf numFmtId="0" fontId="50" fillId="0" borderId="24" xfId="1" applyFont="1" applyBorder="1" applyAlignment="1">
      <alignment horizontal="center" vertical="center" textRotation="255" wrapText="1"/>
    </xf>
    <xf numFmtId="0" fontId="50" fillId="0" borderId="28" xfId="1" applyFont="1" applyBorder="1" applyAlignment="1">
      <alignment horizontal="center" vertical="center" textRotation="255" wrapText="1"/>
    </xf>
    <xf numFmtId="0" fontId="50" fillId="0" borderId="16" xfId="1" applyFont="1" applyBorder="1" applyAlignment="1">
      <alignment horizontal="center" vertical="center" textRotation="255" wrapText="1"/>
    </xf>
    <xf numFmtId="0" fontId="50" fillId="0" borderId="18" xfId="1" applyFont="1" applyBorder="1" applyAlignment="1">
      <alignment horizontal="center" vertical="center" textRotation="255" wrapText="1"/>
    </xf>
    <xf numFmtId="0" fontId="55" fillId="0" borderId="21" xfId="1" applyFont="1" applyBorder="1" applyAlignment="1">
      <alignment horizontal="center" vertical="center" textRotation="255" wrapText="1"/>
    </xf>
    <xf numFmtId="0" fontId="55" fillId="0" borderId="23" xfId="1" applyFont="1" applyBorder="1" applyAlignment="1">
      <alignment horizontal="center" vertical="center" textRotation="255" wrapText="1"/>
    </xf>
    <xf numFmtId="0" fontId="55" fillId="0" borderId="24" xfId="1" applyFont="1" applyBorder="1" applyAlignment="1">
      <alignment horizontal="center" vertical="center" textRotation="255" wrapText="1"/>
    </xf>
    <xf numFmtId="0" fontId="55" fillId="0" borderId="28" xfId="1" applyFont="1" applyBorder="1" applyAlignment="1">
      <alignment horizontal="center" vertical="center" textRotation="255" wrapText="1"/>
    </xf>
    <xf numFmtId="0" fontId="55" fillId="0" borderId="16" xfId="1" applyFont="1" applyBorder="1" applyAlignment="1">
      <alignment horizontal="center" vertical="center" textRotation="255" wrapText="1"/>
    </xf>
    <xf numFmtId="0" fontId="55" fillId="0" borderId="18" xfId="1" applyFont="1" applyBorder="1" applyAlignment="1">
      <alignment horizontal="center" vertical="center" textRotation="255" wrapText="1"/>
    </xf>
    <xf numFmtId="0" fontId="54" fillId="0" borderId="21" xfId="1" applyFont="1" applyBorder="1" applyAlignment="1">
      <alignment horizontal="center" vertical="center" wrapText="1"/>
    </xf>
    <xf numFmtId="0" fontId="54" fillId="0" borderId="22" xfId="1" applyFont="1" applyBorder="1" applyAlignment="1">
      <alignment horizontal="center" vertical="center" wrapText="1"/>
    </xf>
    <xf numFmtId="0" fontId="54" fillId="0" borderId="23" xfId="1" applyFont="1" applyBorder="1" applyAlignment="1">
      <alignment horizontal="center" vertical="center" wrapText="1"/>
    </xf>
    <xf numFmtId="0" fontId="54" fillId="0" borderId="16" xfId="1" applyFont="1" applyBorder="1" applyAlignment="1">
      <alignment horizontal="center" vertical="center" wrapText="1"/>
    </xf>
    <xf numFmtId="0" fontId="54" fillId="0" borderId="17" xfId="1" applyFont="1" applyBorder="1" applyAlignment="1">
      <alignment horizontal="center" vertical="center" wrapText="1"/>
    </xf>
    <xf numFmtId="0" fontId="54" fillId="0" borderId="18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"/>
  <sheetViews>
    <sheetView tabSelected="1" view="pageBreakPreview" zoomScale="60" zoomScaleNormal="100" workbookViewId="0">
      <selection sqref="A1:AN1"/>
    </sheetView>
  </sheetViews>
  <sheetFormatPr defaultRowHeight="27.75"/>
  <cols>
    <col min="1" max="1" width="4.625" style="2" customWidth="1"/>
    <col min="2" max="2" width="23.25" style="21" customWidth="1"/>
    <col min="3" max="3" width="6" style="22" customWidth="1"/>
    <col min="4" max="4" width="9.25" style="14" customWidth="1"/>
    <col min="5" max="8" width="4.625" style="14" hidden="1" customWidth="1"/>
    <col min="9" max="9" width="5.375" style="14" hidden="1" customWidth="1"/>
    <col min="10" max="10" width="4.625" style="14" hidden="1" customWidth="1"/>
    <col min="11" max="11" width="6.375" style="14" customWidth="1"/>
    <col min="12" max="12" width="4.25" style="14" customWidth="1"/>
    <col min="13" max="13" width="6.625" style="14" customWidth="1"/>
    <col min="14" max="14" width="4.25" style="23" customWidth="1"/>
    <col min="15" max="16" width="5.625" style="14" customWidth="1"/>
    <col min="17" max="17" width="5.625" style="24" customWidth="1"/>
    <col min="18" max="18" width="5.625" style="25" customWidth="1"/>
    <col min="19" max="20" width="5.625" style="24" customWidth="1"/>
    <col min="21" max="21" width="5.625" style="25" customWidth="1"/>
    <col min="22" max="22" width="5.625" style="24" customWidth="1"/>
    <col min="23" max="23" width="5.625" style="82" customWidth="1"/>
    <col min="24" max="24" width="5.625" style="83" customWidth="1"/>
    <col min="25" max="25" width="5.625" style="82" customWidth="1"/>
    <col min="26" max="26" width="5.625" style="24" customWidth="1"/>
    <col min="27" max="27" width="5.625" style="25" customWidth="1"/>
    <col min="28" max="29" width="5.625" style="24" customWidth="1"/>
    <col min="30" max="30" width="5.625" style="25" customWidth="1"/>
    <col min="31" max="31" width="5.625" style="24" customWidth="1"/>
    <col min="32" max="32" width="5.625" style="82" customWidth="1"/>
    <col min="33" max="33" width="5.625" style="83" customWidth="1"/>
    <col min="34" max="35" width="5.625" style="84" customWidth="1"/>
    <col min="36" max="36" width="5.625" style="85" customWidth="1"/>
    <col min="37" max="37" width="5.625" style="84" customWidth="1"/>
    <col min="38" max="38" width="5.625" style="26" customWidth="1"/>
    <col min="39" max="39" width="5.625" style="27" customWidth="1"/>
    <col min="40" max="41" width="3.875" style="28" customWidth="1"/>
    <col min="42" max="42" width="5.125" style="29" customWidth="1"/>
    <col min="43" max="44" width="3.875" style="24" customWidth="1"/>
    <col min="45" max="45" width="3.875" style="25" customWidth="1"/>
    <col min="46" max="47" width="3.875" style="24" customWidth="1"/>
    <col min="48" max="48" width="3.875" style="25" customWidth="1"/>
    <col min="49" max="50" width="3.75" style="30" customWidth="1"/>
    <col min="51" max="51" width="6" style="4" customWidth="1"/>
    <col min="52" max="52" width="3.75" style="5" customWidth="1"/>
    <col min="53" max="66" width="0.625" style="6" customWidth="1"/>
    <col min="67" max="69" width="0.625" style="1" customWidth="1"/>
    <col min="70" max="70" width="0.625" style="7" customWidth="1"/>
    <col min="71" max="71" width="9.25" style="7" customWidth="1"/>
    <col min="72" max="72" width="22.125" style="96" bestFit="1" customWidth="1"/>
    <col min="73" max="74" width="9" style="8"/>
    <col min="75" max="252" width="9" style="1"/>
    <col min="253" max="255" width="11" style="1" bestFit="1" customWidth="1"/>
    <col min="256" max="256" width="9.125" style="1" bestFit="1" customWidth="1"/>
    <col min="257" max="257" width="9" style="1"/>
    <col min="258" max="258" width="12.875" style="1" customWidth="1"/>
    <col min="259" max="259" width="6" style="1" customWidth="1"/>
    <col min="260" max="260" width="9.25" style="1" customWidth="1"/>
    <col min="261" max="266" width="0" style="1" hidden="1" customWidth="1"/>
    <col min="267" max="267" width="6.375" style="1" customWidth="1"/>
    <col min="268" max="268" width="4.25" style="1" customWidth="1"/>
    <col min="269" max="269" width="6.625" style="1" customWidth="1"/>
    <col min="270" max="270" width="4.25" style="1" customWidth="1"/>
    <col min="271" max="271" width="5.625" style="1" customWidth="1"/>
    <col min="272" max="272" width="4.75" style="1" customWidth="1"/>
    <col min="273" max="273" width="3.875" style="1" customWidth="1"/>
    <col min="274" max="275" width="4.75" style="1" customWidth="1"/>
    <col min="276" max="276" width="3.875" style="1" customWidth="1"/>
    <col min="277" max="278" width="4.75" style="1" customWidth="1"/>
    <col min="279" max="279" width="3.875" style="1" customWidth="1"/>
    <col min="280" max="281" width="4.75" style="1" customWidth="1"/>
    <col min="282" max="282" width="3.875" style="1" customWidth="1"/>
    <col min="283" max="284" width="4.75" style="1" customWidth="1"/>
    <col min="285" max="285" width="3.875" style="1" customWidth="1"/>
    <col min="286" max="287" width="4.75" style="1" customWidth="1"/>
    <col min="288" max="288" width="3.875" style="1" customWidth="1"/>
    <col min="289" max="290" width="4.75" style="1" customWidth="1"/>
    <col min="291" max="291" width="3.875" style="1" customWidth="1"/>
    <col min="292" max="293" width="4.75" style="1" customWidth="1"/>
    <col min="294" max="294" width="3.875" style="1" customWidth="1"/>
    <col min="295" max="295" width="4.75" style="1" customWidth="1"/>
    <col min="296" max="297" width="3.875" style="1" customWidth="1"/>
    <col min="298" max="298" width="5.125" style="1" customWidth="1"/>
    <col min="299" max="304" width="3.875" style="1" customWidth="1"/>
    <col min="305" max="306" width="3.75" style="1" customWidth="1"/>
    <col min="307" max="307" width="6" style="1" customWidth="1"/>
    <col min="308" max="308" width="3.75" style="1" customWidth="1"/>
    <col min="309" max="326" width="0.625" style="1" customWidth="1"/>
    <col min="327" max="327" width="9.25" style="1" customWidth="1"/>
    <col min="328" max="328" width="22.125" style="1" bestFit="1" customWidth="1"/>
    <col min="329" max="508" width="9" style="1"/>
    <col min="509" max="511" width="11" style="1" bestFit="1" customWidth="1"/>
    <col min="512" max="512" width="9.125" style="1" bestFit="1" customWidth="1"/>
    <col min="513" max="513" width="9" style="1"/>
    <col min="514" max="514" width="12.875" style="1" customWidth="1"/>
    <col min="515" max="515" width="6" style="1" customWidth="1"/>
    <col min="516" max="516" width="9.25" style="1" customWidth="1"/>
    <col min="517" max="522" width="0" style="1" hidden="1" customWidth="1"/>
    <col min="523" max="523" width="6.375" style="1" customWidth="1"/>
    <col min="524" max="524" width="4.25" style="1" customWidth="1"/>
    <col min="525" max="525" width="6.625" style="1" customWidth="1"/>
    <col min="526" max="526" width="4.25" style="1" customWidth="1"/>
    <col min="527" max="527" width="5.625" style="1" customWidth="1"/>
    <col min="528" max="528" width="4.75" style="1" customWidth="1"/>
    <col min="529" max="529" width="3.875" style="1" customWidth="1"/>
    <col min="530" max="531" width="4.75" style="1" customWidth="1"/>
    <col min="532" max="532" width="3.875" style="1" customWidth="1"/>
    <col min="533" max="534" width="4.75" style="1" customWidth="1"/>
    <col min="535" max="535" width="3.875" style="1" customWidth="1"/>
    <col min="536" max="537" width="4.75" style="1" customWidth="1"/>
    <col min="538" max="538" width="3.875" style="1" customWidth="1"/>
    <col min="539" max="540" width="4.75" style="1" customWidth="1"/>
    <col min="541" max="541" width="3.875" style="1" customWidth="1"/>
    <col min="542" max="543" width="4.75" style="1" customWidth="1"/>
    <col min="544" max="544" width="3.875" style="1" customWidth="1"/>
    <col min="545" max="546" width="4.75" style="1" customWidth="1"/>
    <col min="547" max="547" width="3.875" style="1" customWidth="1"/>
    <col min="548" max="549" width="4.75" style="1" customWidth="1"/>
    <col min="550" max="550" width="3.875" style="1" customWidth="1"/>
    <col min="551" max="551" width="4.75" style="1" customWidth="1"/>
    <col min="552" max="553" width="3.875" style="1" customWidth="1"/>
    <col min="554" max="554" width="5.125" style="1" customWidth="1"/>
    <col min="555" max="560" width="3.875" style="1" customWidth="1"/>
    <col min="561" max="562" width="3.75" style="1" customWidth="1"/>
    <col min="563" max="563" width="6" style="1" customWidth="1"/>
    <col min="564" max="564" width="3.75" style="1" customWidth="1"/>
    <col min="565" max="582" width="0.625" style="1" customWidth="1"/>
    <col min="583" max="583" width="9.25" style="1" customWidth="1"/>
    <col min="584" max="584" width="22.125" style="1" bestFit="1" customWidth="1"/>
    <col min="585" max="764" width="9" style="1"/>
    <col min="765" max="767" width="11" style="1" bestFit="1" customWidth="1"/>
    <col min="768" max="768" width="9.125" style="1" bestFit="1" customWidth="1"/>
    <col min="769" max="769" width="9" style="1"/>
    <col min="770" max="770" width="12.875" style="1" customWidth="1"/>
    <col min="771" max="771" width="6" style="1" customWidth="1"/>
    <col min="772" max="772" width="9.25" style="1" customWidth="1"/>
    <col min="773" max="778" width="0" style="1" hidden="1" customWidth="1"/>
    <col min="779" max="779" width="6.375" style="1" customWidth="1"/>
    <col min="780" max="780" width="4.25" style="1" customWidth="1"/>
    <col min="781" max="781" width="6.625" style="1" customWidth="1"/>
    <col min="782" max="782" width="4.25" style="1" customWidth="1"/>
    <col min="783" max="783" width="5.625" style="1" customWidth="1"/>
    <col min="784" max="784" width="4.75" style="1" customWidth="1"/>
    <col min="785" max="785" width="3.875" style="1" customWidth="1"/>
    <col min="786" max="787" width="4.75" style="1" customWidth="1"/>
    <col min="788" max="788" width="3.875" style="1" customWidth="1"/>
    <col min="789" max="790" width="4.75" style="1" customWidth="1"/>
    <col min="791" max="791" width="3.875" style="1" customWidth="1"/>
    <col min="792" max="793" width="4.75" style="1" customWidth="1"/>
    <col min="794" max="794" width="3.875" style="1" customWidth="1"/>
    <col min="795" max="796" width="4.75" style="1" customWidth="1"/>
    <col min="797" max="797" width="3.875" style="1" customWidth="1"/>
    <col min="798" max="799" width="4.75" style="1" customWidth="1"/>
    <col min="800" max="800" width="3.875" style="1" customWidth="1"/>
    <col min="801" max="802" width="4.75" style="1" customWidth="1"/>
    <col min="803" max="803" width="3.875" style="1" customWidth="1"/>
    <col min="804" max="805" width="4.75" style="1" customWidth="1"/>
    <col min="806" max="806" width="3.875" style="1" customWidth="1"/>
    <col min="807" max="807" width="4.75" style="1" customWidth="1"/>
    <col min="808" max="809" width="3.875" style="1" customWidth="1"/>
    <col min="810" max="810" width="5.125" style="1" customWidth="1"/>
    <col min="811" max="816" width="3.875" style="1" customWidth="1"/>
    <col min="817" max="818" width="3.75" style="1" customWidth="1"/>
    <col min="819" max="819" width="6" style="1" customWidth="1"/>
    <col min="820" max="820" width="3.75" style="1" customWidth="1"/>
    <col min="821" max="838" width="0.625" style="1" customWidth="1"/>
    <col min="839" max="839" width="9.25" style="1" customWidth="1"/>
    <col min="840" max="840" width="22.125" style="1" bestFit="1" customWidth="1"/>
    <col min="841" max="1020" width="9" style="1"/>
    <col min="1021" max="1023" width="11" style="1" bestFit="1" customWidth="1"/>
    <col min="1024" max="1024" width="9.125" style="1" bestFit="1" customWidth="1"/>
    <col min="1025" max="1025" width="9" style="1"/>
    <col min="1026" max="1026" width="12.875" style="1" customWidth="1"/>
    <col min="1027" max="1027" width="6" style="1" customWidth="1"/>
    <col min="1028" max="1028" width="9.25" style="1" customWidth="1"/>
    <col min="1029" max="1034" width="0" style="1" hidden="1" customWidth="1"/>
    <col min="1035" max="1035" width="6.375" style="1" customWidth="1"/>
    <col min="1036" max="1036" width="4.25" style="1" customWidth="1"/>
    <col min="1037" max="1037" width="6.625" style="1" customWidth="1"/>
    <col min="1038" max="1038" width="4.25" style="1" customWidth="1"/>
    <col min="1039" max="1039" width="5.625" style="1" customWidth="1"/>
    <col min="1040" max="1040" width="4.75" style="1" customWidth="1"/>
    <col min="1041" max="1041" width="3.875" style="1" customWidth="1"/>
    <col min="1042" max="1043" width="4.75" style="1" customWidth="1"/>
    <col min="1044" max="1044" width="3.875" style="1" customWidth="1"/>
    <col min="1045" max="1046" width="4.75" style="1" customWidth="1"/>
    <col min="1047" max="1047" width="3.875" style="1" customWidth="1"/>
    <col min="1048" max="1049" width="4.75" style="1" customWidth="1"/>
    <col min="1050" max="1050" width="3.875" style="1" customWidth="1"/>
    <col min="1051" max="1052" width="4.75" style="1" customWidth="1"/>
    <col min="1053" max="1053" width="3.875" style="1" customWidth="1"/>
    <col min="1054" max="1055" width="4.75" style="1" customWidth="1"/>
    <col min="1056" max="1056" width="3.875" style="1" customWidth="1"/>
    <col min="1057" max="1058" width="4.75" style="1" customWidth="1"/>
    <col min="1059" max="1059" width="3.875" style="1" customWidth="1"/>
    <col min="1060" max="1061" width="4.75" style="1" customWidth="1"/>
    <col min="1062" max="1062" width="3.875" style="1" customWidth="1"/>
    <col min="1063" max="1063" width="4.75" style="1" customWidth="1"/>
    <col min="1064" max="1065" width="3.875" style="1" customWidth="1"/>
    <col min="1066" max="1066" width="5.125" style="1" customWidth="1"/>
    <col min="1067" max="1072" width="3.875" style="1" customWidth="1"/>
    <col min="1073" max="1074" width="3.75" style="1" customWidth="1"/>
    <col min="1075" max="1075" width="6" style="1" customWidth="1"/>
    <col min="1076" max="1076" width="3.75" style="1" customWidth="1"/>
    <col min="1077" max="1094" width="0.625" style="1" customWidth="1"/>
    <col min="1095" max="1095" width="9.25" style="1" customWidth="1"/>
    <col min="1096" max="1096" width="22.125" style="1" bestFit="1" customWidth="1"/>
    <col min="1097" max="1276" width="9" style="1"/>
    <col min="1277" max="1279" width="11" style="1" bestFit="1" customWidth="1"/>
    <col min="1280" max="1280" width="9.125" style="1" bestFit="1" customWidth="1"/>
    <col min="1281" max="1281" width="9" style="1"/>
    <col min="1282" max="1282" width="12.875" style="1" customWidth="1"/>
    <col min="1283" max="1283" width="6" style="1" customWidth="1"/>
    <col min="1284" max="1284" width="9.25" style="1" customWidth="1"/>
    <col min="1285" max="1290" width="0" style="1" hidden="1" customWidth="1"/>
    <col min="1291" max="1291" width="6.375" style="1" customWidth="1"/>
    <col min="1292" max="1292" width="4.25" style="1" customWidth="1"/>
    <col min="1293" max="1293" width="6.625" style="1" customWidth="1"/>
    <col min="1294" max="1294" width="4.25" style="1" customWidth="1"/>
    <col min="1295" max="1295" width="5.625" style="1" customWidth="1"/>
    <col min="1296" max="1296" width="4.75" style="1" customWidth="1"/>
    <col min="1297" max="1297" width="3.875" style="1" customWidth="1"/>
    <col min="1298" max="1299" width="4.75" style="1" customWidth="1"/>
    <col min="1300" max="1300" width="3.875" style="1" customWidth="1"/>
    <col min="1301" max="1302" width="4.75" style="1" customWidth="1"/>
    <col min="1303" max="1303" width="3.875" style="1" customWidth="1"/>
    <col min="1304" max="1305" width="4.75" style="1" customWidth="1"/>
    <col min="1306" max="1306" width="3.875" style="1" customWidth="1"/>
    <col min="1307" max="1308" width="4.75" style="1" customWidth="1"/>
    <col min="1309" max="1309" width="3.875" style="1" customWidth="1"/>
    <col min="1310" max="1311" width="4.75" style="1" customWidth="1"/>
    <col min="1312" max="1312" width="3.875" style="1" customWidth="1"/>
    <col min="1313" max="1314" width="4.75" style="1" customWidth="1"/>
    <col min="1315" max="1315" width="3.875" style="1" customWidth="1"/>
    <col min="1316" max="1317" width="4.75" style="1" customWidth="1"/>
    <col min="1318" max="1318" width="3.875" style="1" customWidth="1"/>
    <col min="1319" max="1319" width="4.75" style="1" customWidth="1"/>
    <col min="1320" max="1321" width="3.875" style="1" customWidth="1"/>
    <col min="1322" max="1322" width="5.125" style="1" customWidth="1"/>
    <col min="1323" max="1328" width="3.875" style="1" customWidth="1"/>
    <col min="1329" max="1330" width="3.75" style="1" customWidth="1"/>
    <col min="1331" max="1331" width="6" style="1" customWidth="1"/>
    <col min="1332" max="1332" width="3.75" style="1" customWidth="1"/>
    <col min="1333" max="1350" width="0.625" style="1" customWidth="1"/>
    <col min="1351" max="1351" width="9.25" style="1" customWidth="1"/>
    <col min="1352" max="1352" width="22.125" style="1" bestFit="1" customWidth="1"/>
    <col min="1353" max="1532" width="9" style="1"/>
    <col min="1533" max="1535" width="11" style="1" bestFit="1" customWidth="1"/>
    <col min="1536" max="1536" width="9.125" style="1" bestFit="1" customWidth="1"/>
    <col min="1537" max="1537" width="9" style="1"/>
    <col min="1538" max="1538" width="12.875" style="1" customWidth="1"/>
    <col min="1539" max="1539" width="6" style="1" customWidth="1"/>
    <col min="1540" max="1540" width="9.25" style="1" customWidth="1"/>
    <col min="1541" max="1546" width="0" style="1" hidden="1" customWidth="1"/>
    <col min="1547" max="1547" width="6.375" style="1" customWidth="1"/>
    <col min="1548" max="1548" width="4.25" style="1" customWidth="1"/>
    <col min="1549" max="1549" width="6.625" style="1" customWidth="1"/>
    <col min="1550" max="1550" width="4.25" style="1" customWidth="1"/>
    <col min="1551" max="1551" width="5.625" style="1" customWidth="1"/>
    <col min="1552" max="1552" width="4.75" style="1" customWidth="1"/>
    <col min="1553" max="1553" width="3.875" style="1" customWidth="1"/>
    <col min="1554" max="1555" width="4.75" style="1" customWidth="1"/>
    <col min="1556" max="1556" width="3.875" style="1" customWidth="1"/>
    <col min="1557" max="1558" width="4.75" style="1" customWidth="1"/>
    <col min="1559" max="1559" width="3.875" style="1" customWidth="1"/>
    <col min="1560" max="1561" width="4.75" style="1" customWidth="1"/>
    <col min="1562" max="1562" width="3.875" style="1" customWidth="1"/>
    <col min="1563" max="1564" width="4.75" style="1" customWidth="1"/>
    <col min="1565" max="1565" width="3.875" style="1" customWidth="1"/>
    <col min="1566" max="1567" width="4.75" style="1" customWidth="1"/>
    <col min="1568" max="1568" width="3.875" style="1" customWidth="1"/>
    <col min="1569" max="1570" width="4.75" style="1" customWidth="1"/>
    <col min="1571" max="1571" width="3.875" style="1" customWidth="1"/>
    <col min="1572" max="1573" width="4.75" style="1" customWidth="1"/>
    <col min="1574" max="1574" width="3.875" style="1" customWidth="1"/>
    <col min="1575" max="1575" width="4.75" style="1" customWidth="1"/>
    <col min="1576" max="1577" width="3.875" style="1" customWidth="1"/>
    <col min="1578" max="1578" width="5.125" style="1" customWidth="1"/>
    <col min="1579" max="1584" width="3.875" style="1" customWidth="1"/>
    <col min="1585" max="1586" width="3.75" style="1" customWidth="1"/>
    <col min="1587" max="1587" width="6" style="1" customWidth="1"/>
    <col min="1588" max="1588" width="3.75" style="1" customWidth="1"/>
    <col min="1589" max="1606" width="0.625" style="1" customWidth="1"/>
    <col min="1607" max="1607" width="9.25" style="1" customWidth="1"/>
    <col min="1608" max="1608" width="22.125" style="1" bestFit="1" customWidth="1"/>
    <col min="1609" max="1788" width="9" style="1"/>
    <col min="1789" max="1791" width="11" style="1" bestFit="1" customWidth="1"/>
    <col min="1792" max="1792" width="9.125" style="1" bestFit="1" customWidth="1"/>
    <col min="1793" max="1793" width="9" style="1"/>
    <col min="1794" max="1794" width="12.875" style="1" customWidth="1"/>
    <col min="1795" max="1795" width="6" style="1" customWidth="1"/>
    <col min="1796" max="1796" width="9.25" style="1" customWidth="1"/>
    <col min="1797" max="1802" width="0" style="1" hidden="1" customWidth="1"/>
    <col min="1803" max="1803" width="6.375" style="1" customWidth="1"/>
    <col min="1804" max="1804" width="4.25" style="1" customWidth="1"/>
    <col min="1805" max="1805" width="6.625" style="1" customWidth="1"/>
    <col min="1806" max="1806" width="4.25" style="1" customWidth="1"/>
    <col min="1807" max="1807" width="5.625" style="1" customWidth="1"/>
    <col min="1808" max="1808" width="4.75" style="1" customWidth="1"/>
    <col min="1809" max="1809" width="3.875" style="1" customWidth="1"/>
    <col min="1810" max="1811" width="4.75" style="1" customWidth="1"/>
    <col min="1812" max="1812" width="3.875" style="1" customWidth="1"/>
    <col min="1813" max="1814" width="4.75" style="1" customWidth="1"/>
    <col min="1815" max="1815" width="3.875" style="1" customWidth="1"/>
    <col min="1816" max="1817" width="4.75" style="1" customWidth="1"/>
    <col min="1818" max="1818" width="3.875" style="1" customWidth="1"/>
    <col min="1819" max="1820" width="4.75" style="1" customWidth="1"/>
    <col min="1821" max="1821" width="3.875" style="1" customWidth="1"/>
    <col min="1822" max="1823" width="4.75" style="1" customWidth="1"/>
    <col min="1824" max="1824" width="3.875" style="1" customWidth="1"/>
    <col min="1825" max="1826" width="4.75" style="1" customWidth="1"/>
    <col min="1827" max="1827" width="3.875" style="1" customWidth="1"/>
    <col min="1828" max="1829" width="4.75" style="1" customWidth="1"/>
    <col min="1830" max="1830" width="3.875" style="1" customWidth="1"/>
    <col min="1831" max="1831" width="4.75" style="1" customWidth="1"/>
    <col min="1832" max="1833" width="3.875" style="1" customWidth="1"/>
    <col min="1834" max="1834" width="5.125" style="1" customWidth="1"/>
    <col min="1835" max="1840" width="3.875" style="1" customWidth="1"/>
    <col min="1841" max="1842" width="3.75" style="1" customWidth="1"/>
    <col min="1843" max="1843" width="6" style="1" customWidth="1"/>
    <col min="1844" max="1844" width="3.75" style="1" customWidth="1"/>
    <col min="1845" max="1862" width="0.625" style="1" customWidth="1"/>
    <col min="1863" max="1863" width="9.25" style="1" customWidth="1"/>
    <col min="1864" max="1864" width="22.125" style="1" bestFit="1" customWidth="1"/>
    <col min="1865" max="2044" width="9" style="1"/>
    <col min="2045" max="2047" width="11" style="1" bestFit="1" customWidth="1"/>
    <col min="2048" max="2048" width="9.125" style="1" bestFit="1" customWidth="1"/>
    <col min="2049" max="2049" width="9" style="1"/>
    <col min="2050" max="2050" width="12.875" style="1" customWidth="1"/>
    <col min="2051" max="2051" width="6" style="1" customWidth="1"/>
    <col min="2052" max="2052" width="9.25" style="1" customWidth="1"/>
    <col min="2053" max="2058" width="0" style="1" hidden="1" customWidth="1"/>
    <col min="2059" max="2059" width="6.375" style="1" customWidth="1"/>
    <col min="2060" max="2060" width="4.25" style="1" customWidth="1"/>
    <col min="2061" max="2061" width="6.625" style="1" customWidth="1"/>
    <col min="2062" max="2062" width="4.25" style="1" customWidth="1"/>
    <col min="2063" max="2063" width="5.625" style="1" customWidth="1"/>
    <col min="2064" max="2064" width="4.75" style="1" customWidth="1"/>
    <col min="2065" max="2065" width="3.875" style="1" customWidth="1"/>
    <col min="2066" max="2067" width="4.75" style="1" customWidth="1"/>
    <col min="2068" max="2068" width="3.875" style="1" customWidth="1"/>
    <col min="2069" max="2070" width="4.75" style="1" customWidth="1"/>
    <col min="2071" max="2071" width="3.875" style="1" customWidth="1"/>
    <col min="2072" max="2073" width="4.75" style="1" customWidth="1"/>
    <col min="2074" max="2074" width="3.875" style="1" customWidth="1"/>
    <col min="2075" max="2076" width="4.75" style="1" customWidth="1"/>
    <col min="2077" max="2077" width="3.875" style="1" customWidth="1"/>
    <col min="2078" max="2079" width="4.75" style="1" customWidth="1"/>
    <col min="2080" max="2080" width="3.875" style="1" customWidth="1"/>
    <col min="2081" max="2082" width="4.75" style="1" customWidth="1"/>
    <col min="2083" max="2083" width="3.875" style="1" customWidth="1"/>
    <col min="2084" max="2085" width="4.75" style="1" customWidth="1"/>
    <col min="2086" max="2086" width="3.875" style="1" customWidth="1"/>
    <col min="2087" max="2087" width="4.75" style="1" customWidth="1"/>
    <col min="2088" max="2089" width="3.875" style="1" customWidth="1"/>
    <col min="2090" max="2090" width="5.125" style="1" customWidth="1"/>
    <col min="2091" max="2096" width="3.875" style="1" customWidth="1"/>
    <col min="2097" max="2098" width="3.75" style="1" customWidth="1"/>
    <col min="2099" max="2099" width="6" style="1" customWidth="1"/>
    <col min="2100" max="2100" width="3.75" style="1" customWidth="1"/>
    <col min="2101" max="2118" width="0.625" style="1" customWidth="1"/>
    <col min="2119" max="2119" width="9.25" style="1" customWidth="1"/>
    <col min="2120" max="2120" width="22.125" style="1" bestFit="1" customWidth="1"/>
    <col min="2121" max="2300" width="9" style="1"/>
    <col min="2301" max="2303" width="11" style="1" bestFit="1" customWidth="1"/>
    <col min="2304" max="2304" width="9.125" style="1" bestFit="1" customWidth="1"/>
    <col min="2305" max="2305" width="9" style="1"/>
    <col min="2306" max="2306" width="12.875" style="1" customWidth="1"/>
    <col min="2307" max="2307" width="6" style="1" customWidth="1"/>
    <col min="2308" max="2308" width="9.25" style="1" customWidth="1"/>
    <col min="2309" max="2314" width="0" style="1" hidden="1" customWidth="1"/>
    <col min="2315" max="2315" width="6.375" style="1" customWidth="1"/>
    <col min="2316" max="2316" width="4.25" style="1" customWidth="1"/>
    <col min="2317" max="2317" width="6.625" style="1" customWidth="1"/>
    <col min="2318" max="2318" width="4.25" style="1" customWidth="1"/>
    <col min="2319" max="2319" width="5.625" style="1" customWidth="1"/>
    <col min="2320" max="2320" width="4.75" style="1" customWidth="1"/>
    <col min="2321" max="2321" width="3.875" style="1" customWidth="1"/>
    <col min="2322" max="2323" width="4.75" style="1" customWidth="1"/>
    <col min="2324" max="2324" width="3.875" style="1" customWidth="1"/>
    <col min="2325" max="2326" width="4.75" style="1" customWidth="1"/>
    <col min="2327" max="2327" width="3.875" style="1" customWidth="1"/>
    <col min="2328" max="2329" width="4.75" style="1" customWidth="1"/>
    <col min="2330" max="2330" width="3.875" style="1" customWidth="1"/>
    <col min="2331" max="2332" width="4.75" style="1" customWidth="1"/>
    <col min="2333" max="2333" width="3.875" style="1" customWidth="1"/>
    <col min="2334" max="2335" width="4.75" style="1" customWidth="1"/>
    <col min="2336" max="2336" width="3.875" style="1" customWidth="1"/>
    <col min="2337" max="2338" width="4.75" style="1" customWidth="1"/>
    <col min="2339" max="2339" width="3.875" style="1" customWidth="1"/>
    <col min="2340" max="2341" width="4.75" style="1" customWidth="1"/>
    <col min="2342" max="2342" width="3.875" style="1" customWidth="1"/>
    <col min="2343" max="2343" width="4.75" style="1" customWidth="1"/>
    <col min="2344" max="2345" width="3.875" style="1" customWidth="1"/>
    <col min="2346" max="2346" width="5.125" style="1" customWidth="1"/>
    <col min="2347" max="2352" width="3.875" style="1" customWidth="1"/>
    <col min="2353" max="2354" width="3.75" style="1" customWidth="1"/>
    <col min="2355" max="2355" width="6" style="1" customWidth="1"/>
    <col min="2356" max="2356" width="3.75" style="1" customWidth="1"/>
    <col min="2357" max="2374" width="0.625" style="1" customWidth="1"/>
    <col min="2375" max="2375" width="9.25" style="1" customWidth="1"/>
    <col min="2376" max="2376" width="22.125" style="1" bestFit="1" customWidth="1"/>
    <col min="2377" max="2556" width="9" style="1"/>
    <col min="2557" max="2559" width="11" style="1" bestFit="1" customWidth="1"/>
    <col min="2560" max="2560" width="9.125" style="1" bestFit="1" customWidth="1"/>
    <col min="2561" max="2561" width="9" style="1"/>
    <col min="2562" max="2562" width="12.875" style="1" customWidth="1"/>
    <col min="2563" max="2563" width="6" style="1" customWidth="1"/>
    <col min="2564" max="2564" width="9.25" style="1" customWidth="1"/>
    <col min="2565" max="2570" width="0" style="1" hidden="1" customWidth="1"/>
    <col min="2571" max="2571" width="6.375" style="1" customWidth="1"/>
    <col min="2572" max="2572" width="4.25" style="1" customWidth="1"/>
    <col min="2573" max="2573" width="6.625" style="1" customWidth="1"/>
    <col min="2574" max="2574" width="4.25" style="1" customWidth="1"/>
    <col min="2575" max="2575" width="5.625" style="1" customWidth="1"/>
    <col min="2576" max="2576" width="4.75" style="1" customWidth="1"/>
    <col min="2577" max="2577" width="3.875" style="1" customWidth="1"/>
    <col min="2578" max="2579" width="4.75" style="1" customWidth="1"/>
    <col min="2580" max="2580" width="3.875" style="1" customWidth="1"/>
    <col min="2581" max="2582" width="4.75" style="1" customWidth="1"/>
    <col min="2583" max="2583" width="3.875" style="1" customWidth="1"/>
    <col min="2584" max="2585" width="4.75" style="1" customWidth="1"/>
    <col min="2586" max="2586" width="3.875" style="1" customWidth="1"/>
    <col min="2587" max="2588" width="4.75" style="1" customWidth="1"/>
    <col min="2589" max="2589" width="3.875" style="1" customWidth="1"/>
    <col min="2590" max="2591" width="4.75" style="1" customWidth="1"/>
    <col min="2592" max="2592" width="3.875" style="1" customWidth="1"/>
    <col min="2593" max="2594" width="4.75" style="1" customWidth="1"/>
    <col min="2595" max="2595" width="3.875" style="1" customWidth="1"/>
    <col min="2596" max="2597" width="4.75" style="1" customWidth="1"/>
    <col min="2598" max="2598" width="3.875" style="1" customWidth="1"/>
    <col min="2599" max="2599" width="4.75" style="1" customWidth="1"/>
    <col min="2600" max="2601" width="3.875" style="1" customWidth="1"/>
    <col min="2602" max="2602" width="5.125" style="1" customWidth="1"/>
    <col min="2603" max="2608" width="3.875" style="1" customWidth="1"/>
    <col min="2609" max="2610" width="3.75" style="1" customWidth="1"/>
    <col min="2611" max="2611" width="6" style="1" customWidth="1"/>
    <col min="2612" max="2612" width="3.75" style="1" customWidth="1"/>
    <col min="2613" max="2630" width="0.625" style="1" customWidth="1"/>
    <col min="2631" max="2631" width="9.25" style="1" customWidth="1"/>
    <col min="2632" max="2632" width="22.125" style="1" bestFit="1" customWidth="1"/>
    <col min="2633" max="2812" width="9" style="1"/>
    <col min="2813" max="2815" width="11" style="1" bestFit="1" customWidth="1"/>
    <col min="2816" max="2816" width="9.125" style="1" bestFit="1" customWidth="1"/>
    <col min="2817" max="2817" width="9" style="1"/>
    <col min="2818" max="2818" width="12.875" style="1" customWidth="1"/>
    <col min="2819" max="2819" width="6" style="1" customWidth="1"/>
    <col min="2820" max="2820" width="9.25" style="1" customWidth="1"/>
    <col min="2821" max="2826" width="0" style="1" hidden="1" customWidth="1"/>
    <col min="2827" max="2827" width="6.375" style="1" customWidth="1"/>
    <col min="2828" max="2828" width="4.25" style="1" customWidth="1"/>
    <col min="2829" max="2829" width="6.625" style="1" customWidth="1"/>
    <col min="2830" max="2830" width="4.25" style="1" customWidth="1"/>
    <col min="2831" max="2831" width="5.625" style="1" customWidth="1"/>
    <col min="2832" max="2832" width="4.75" style="1" customWidth="1"/>
    <col min="2833" max="2833" width="3.875" style="1" customWidth="1"/>
    <col min="2834" max="2835" width="4.75" style="1" customWidth="1"/>
    <col min="2836" max="2836" width="3.875" style="1" customWidth="1"/>
    <col min="2837" max="2838" width="4.75" style="1" customWidth="1"/>
    <col min="2839" max="2839" width="3.875" style="1" customWidth="1"/>
    <col min="2840" max="2841" width="4.75" style="1" customWidth="1"/>
    <col min="2842" max="2842" width="3.875" style="1" customWidth="1"/>
    <col min="2843" max="2844" width="4.75" style="1" customWidth="1"/>
    <col min="2845" max="2845" width="3.875" style="1" customWidth="1"/>
    <col min="2846" max="2847" width="4.75" style="1" customWidth="1"/>
    <col min="2848" max="2848" width="3.875" style="1" customWidth="1"/>
    <col min="2849" max="2850" width="4.75" style="1" customWidth="1"/>
    <col min="2851" max="2851" width="3.875" style="1" customWidth="1"/>
    <col min="2852" max="2853" width="4.75" style="1" customWidth="1"/>
    <col min="2854" max="2854" width="3.875" style="1" customWidth="1"/>
    <col min="2855" max="2855" width="4.75" style="1" customWidth="1"/>
    <col min="2856" max="2857" width="3.875" style="1" customWidth="1"/>
    <col min="2858" max="2858" width="5.125" style="1" customWidth="1"/>
    <col min="2859" max="2864" width="3.875" style="1" customWidth="1"/>
    <col min="2865" max="2866" width="3.75" style="1" customWidth="1"/>
    <col min="2867" max="2867" width="6" style="1" customWidth="1"/>
    <col min="2868" max="2868" width="3.75" style="1" customWidth="1"/>
    <col min="2869" max="2886" width="0.625" style="1" customWidth="1"/>
    <col min="2887" max="2887" width="9.25" style="1" customWidth="1"/>
    <col min="2888" max="2888" width="22.125" style="1" bestFit="1" customWidth="1"/>
    <col min="2889" max="3068" width="9" style="1"/>
    <col min="3069" max="3071" width="11" style="1" bestFit="1" customWidth="1"/>
    <col min="3072" max="3072" width="9.125" style="1" bestFit="1" customWidth="1"/>
    <col min="3073" max="3073" width="9" style="1"/>
    <col min="3074" max="3074" width="12.875" style="1" customWidth="1"/>
    <col min="3075" max="3075" width="6" style="1" customWidth="1"/>
    <col min="3076" max="3076" width="9.25" style="1" customWidth="1"/>
    <col min="3077" max="3082" width="0" style="1" hidden="1" customWidth="1"/>
    <col min="3083" max="3083" width="6.375" style="1" customWidth="1"/>
    <col min="3084" max="3084" width="4.25" style="1" customWidth="1"/>
    <col min="3085" max="3085" width="6.625" style="1" customWidth="1"/>
    <col min="3086" max="3086" width="4.25" style="1" customWidth="1"/>
    <col min="3087" max="3087" width="5.625" style="1" customWidth="1"/>
    <col min="3088" max="3088" width="4.75" style="1" customWidth="1"/>
    <col min="3089" max="3089" width="3.875" style="1" customWidth="1"/>
    <col min="3090" max="3091" width="4.75" style="1" customWidth="1"/>
    <col min="3092" max="3092" width="3.875" style="1" customWidth="1"/>
    <col min="3093" max="3094" width="4.75" style="1" customWidth="1"/>
    <col min="3095" max="3095" width="3.875" style="1" customWidth="1"/>
    <col min="3096" max="3097" width="4.75" style="1" customWidth="1"/>
    <col min="3098" max="3098" width="3.875" style="1" customWidth="1"/>
    <col min="3099" max="3100" width="4.75" style="1" customWidth="1"/>
    <col min="3101" max="3101" width="3.875" style="1" customWidth="1"/>
    <col min="3102" max="3103" width="4.75" style="1" customWidth="1"/>
    <col min="3104" max="3104" width="3.875" style="1" customWidth="1"/>
    <col min="3105" max="3106" width="4.75" style="1" customWidth="1"/>
    <col min="3107" max="3107" width="3.875" style="1" customWidth="1"/>
    <col min="3108" max="3109" width="4.75" style="1" customWidth="1"/>
    <col min="3110" max="3110" width="3.875" style="1" customWidth="1"/>
    <col min="3111" max="3111" width="4.75" style="1" customWidth="1"/>
    <col min="3112" max="3113" width="3.875" style="1" customWidth="1"/>
    <col min="3114" max="3114" width="5.125" style="1" customWidth="1"/>
    <col min="3115" max="3120" width="3.875" style="1" customWidth="1"/>
    <col min="3121" max="3122" width="3.75" style="1" customWidth="1"/>
    <col min="3123" max="3123" width="6" style="1" customWidth="1"/>
    <col min="3124" max="3124" width="3.75" style="1" customWidth="1"/>
    <col min="3125" max="3142" width="0.625" style="1" customWidth="1"/>
    <col min="3143" max="3143" width="9.25" style="1" customWidth="1"/>
    <col min="3144" max="3144" width="22.125" style="1" bestFit="1" customWidth="1"/>
    <col min="3145" max="3324" width="9" style="1"/>
    <col min="3325" max="3327" width="11" style="1" bestFit="1" customWidth="1"/>
    <col min="3328" max="3328" width="9.125" style="1" bestFit="1" customWidth="1"/>
    <col min="3329" max="3329" width="9" style="1"/>
    <col min="3330" max="3330" width="12.875" style="1" customWidth="1"/>
    <col min="3331" max="3331" width="6" style="1" customWidth="1"/>
    <col min="3332" max="3332" width="9.25" style="1" customWidth="1"/>
    <col min="3333" max="3338" width="0" style="1" hidden="1" customWidth="1"/>
    <col min="3339" max="3339" width="6.375" style="1" customWidth="1"/>
    <col min="3340" max="3340" width="4.25" style="1" customWidth="1"/>
    <col min="3341" max="3341" width="6.625" style="1" customWidth="1"/>
    <col min="3342" max="3342" width="4.25" style="1" customWidth="1"/>
    <col min="3343" max="3343" width="5.625" style="1" customWidth="1"/>
    <col min="3344" max="3344" width="4.75" style="1" customWidth="1"/>
    <col min="3345" max="3345" width="3.875" style="1" customWidth="1"/>
    <col min="3346" max="3347" width="4.75" style="1" customWidth="1"/>
    <col min="3348" max="3348" width="3.875" style="1" customWidth="1"/>
    <col min="3349" max="3350" width="4.75" style="1" customWidth="1"/>
    <col min="3351" max="3351" width="3.875" style="1" customWidth="1"/>
    <col min="3352" max="3353" width="4.75" style="1" customWidth="1"/>
    <col min="3354" max="3354" width="3.875" style="1" customWidth="1"/>
    <col min="3355" max="3356" width="4.75" style="1" customWidth="1"/>
    <col min="3357" max="3357" width="3.875" style="1" customWidth="1"/>
    <col min="3358" max="3359" width="4.75" style="1" customWidth="1"/>
    <col min="3360" max="3360" width="3.875" style="1" customWidth="1"/>
    <col min="3361" max="3362" width="4.75" style="1" customWidth="1"/>
    <col min="3363" max="3363" width="3.875" style="1" customWidth="1"/>
    <col min="3364" max="3365" width="4.75" style="1" customWidth="1"/>
    <col min="3366" max="3366" width="3.875" style="1" customWidth="1"/>
    <col min="3367" max="3367" width="4.75" style="1" customWidth="1"/>
    <col min="3368" max="3369" width="3.875" style="1" customWidth="1"/>
    <col min="3370" max="3370" width="5.125" style="1" customWidth="1"/>
    <col min="3371" max="3376" width="3.875" style="1" customWidth="1"/>
    <col min="3377" max="3378" width="3.75" style="1" customWidth="1"/>
    <col min="3379" max="3379" width="6" style="1" customWidth="1"/>
    <col min="3380" max="3380" width="3.75" style="1" customWidth="1"/>
    <col min="3381" max="3398" width="0.625" style="1" customWidth="1"/>
    <col min="3399" max="3399" width="9.25" style="1" customWidth="1"/>
    <col min="3400" max="3400" width="22.125" style="1" bestFit="1" customWidth="1"/>
    <col min="3401" max="3580" width="9" style="1"/>
    <col min="3581" max="3583" width="11" style="1" bestFit="1" customWidth="1"/>
    <col min="3584" max="3584" width="9.125" style="1" bestFit="1" customWidth="1"/>
    <col min="3585" max="3585" width="9" style="1"/>
    <col min="3586" max="3586" width="12.875" style="1" customWidth="1"/>
    <col min="3587" max="3587" width="6" style="1" customWidth="1"/>
    <col min="3588" max="3588" width="9.25" style="1" customWidth="1"/>
    <col min="3589" max="3594" width="0" style="1" hidden="1" customWidth="1"/>
    <col min="3595" max="3595" width="6.375" style="1" customWidth="1"/>
    <col min="3596" max="3596" width="4.25" style="1" customWidth="1"/>
    <col min="3597" max="3597" width="6.625" style="1" customWidth="1"/>
    <col min="3598" max="3598" width="4.25" style="1" customWidth="1"/>
    <col min="3599" max="3599" width="5.625" style="1" customWidth="1"/>
    <col min="3600" max="3600" width="4.75" style="1" customWidth="1"/>
    <col min="3601" max="3601" width="3.875" style="1" customWidth="1"/>
    <col min="3602" max="3603" width="4.75" style="1" customWidth="1"/>
    <col min="3604" max="3604" width="3.875" style="1" customWidth="1"/>
    <col min="3605" max="3606" width="4.75" style="1" customWidth="1"/>
    <col min="3607" max="3607" width="3.875" style="1" customWidth="1"/>
    <col min="3608" max="3609" width="4.75" style="1" customWidth="1"/>
    <col min="3610" max="3610" width="3.875" style="1" customWidth="1"/>
    <col min="3611" max="3612" width="4.75" style="1" customWidth="1"/>
    <col min="3613" max="3613" width="3.875" style="1" customWidth="1"/>
    <col min="3614" max="3615" width="4.75" style="1" customWidth="1"/>
    <col min="3616" max="3616" width="3.875" style="1" customWidth="1"/>
    <col min="3617" max="3618" width="4.75" style="1" customWidth="1"/>
    <col min="3619" max="3619" width="3.875" style="1" customWidth="1"/>
    <col min="3620" max="3621" width="4.75" style="1" customWidth="1"/>
    <col min="3622" max="3622" width="3.875" style="1" customWidth="1"/>
    <col min="3623" max="3623" width="4.75" style="1" customWidth="1"/>
    <col min="3624" max="3625" width="3.875" style="1" customWidth="1"/>
    <col min="3626" max="3626" width="5.125" style="1" customWidth="1"/>
    <col min="3627" max="3632" width="3.875" style="1" customWidth="1"/>
    <col min="3633" max="3634" width="3.75" style="1" customWidth="1"/>
    <col min="3635" max="3635" width="6" style="1" customWidth="1"/>
    <col min="3636" max="3636" width="3.75" style="1" customWidth="1"/>
    <col min="3637" max="3654" width="0.625" style="1" customWidth="1"/>
    <col min="3655" max="3655" width="9.25" style="1" customWidth="1"/>
    <col min="3656" max="3656" width="22.125" style="1" bestFit="1" customWidth="1"/>
    <col min="3657" max="3836" width="9" style="1"/>
    <col min="3837" max="3839" width="11" style="1" bestFit="1" customWidth="1"/>
    <col min="3840" max="3840" width="9.125" style="1" bestFit="1" customWidth="1"/>
    <col min="3841" max="3841" width="9" style="1"/>
    <col min="3842" max="3842" width="12.875" style="1" customWidth="1"/>
    <col min="3843" max="3843" width="6" style="1" customWidth="1"/>
    <col min="3844" max="3844" width="9.25" style="1" customWidth="1"/>
    <col min="3845" max="3850" width="0" style="1" hidden="1" customWidth="1"/>
    <col min="3851" max="3851" width="6.375" style="1" customWidth="1"/>
    <col min="3852" max="3852" width="4.25" style="1" customWidth="1"/>
    <col min="3853" max="3853" width="6.625" style="1" customWidth="1"/>
    <col min="3854" max="3854" width="4.25" style="1" customWidth="1"/>
    <col min="3855" max="3855" width="5.625" style="1" customWidth="1"/>
    <col min="3856" max="3856" width="4.75" style="1" customWidth="1"/>
    <col min="3857" max="3857" width="3.875" style="1" customWidth="1"/>
    <col min="3858" max="3859" width="4.75" style="1" customWidth="1"/>
    <col min="3860" max="3860" width="3.875" style="1" customWidth="1"/>
    <col min="3861" max="3862" width="4.75" style="1" customWidth="1"/>
    <col min="3863" max="3863" width="3.875" style="1" customWidth="1"/>
    <col min="3864" max="3865" width="4.75" style="1" customWidth="1"/>
    <col min="3866" max="3866" width="3.875" style="1" customWidth="1"/>
    <col min="3867" max="3868" width="4.75" style="1" customWidth="1"/>
    <col min="3869" max="3869" width="3.875" style="1" customWidth="1"/>
    <col min="3870" max="3871" width="4.75" style="1" customWidth="1"/>
    <col min="3872" max="3872" width="3.875" style="1" customWidth="1"/>
    <col min="3873" max="3874" width="4.75" style="1" customWidth="1"/>
    <col min="3875" max="3875" width="3.875" style="1" customWidth="1"/>
    <col min="3876" max="3877" width="4.75" style="1" customWidth="1"/>
    <col min="3878" max="3878" width="3.875" style="1" customWidth="1"/>
    <col min="3879" max="3879" width="4.75" style="1" customWidth="1"/>
    <col min="3880" max="3881" width="3.875" style="1" customWidth="1"/>
    <col min="3882" max="3882" width="5.125" style="1" customWidth="1"/>
    <col min="3883" max="3888" width="3.875" style="1" customWidth="1"/>
    <col min="3889" max="3890" width="3.75" style="1" customWidth="1"/>
    <col min="3891" max="3891" width="6" style="1" customWidth="1"/>
    <col min="3892" max="3892" width="3.75" style="1" customWidth="1"/>
    <col min="3893" max="3910" width="0.625" style="1" customWidth="1"/>
    <col min="3911" max="3911" width="9.25" style="1" customWidth="1"/>
    <col min="3912" max="3912" width="22.125" style="1" bestFit="1" customWidth="1"/>
    <col min="3913" max="4092" width="9" style="1"/>
    <col min="4093" max="4095" width="11" style="1" bestFit="1" customWidth="1"/>
    <col min="4096" max="4096" width="9.125" style="1" bestFit="1" customWidth="1"/>
    <col min="4097" max="4097" width="9" style="1"/>
    <col min="4098" max="4098" width="12.875" style="1" customWidth="1"/>
    <col min="4099" max="4099" width="6" style="1" customWidth="1"/>
    <col min="4100" max="4100" width="9.25" style="1" customWidth="1"/>
    <col min="4101" max="4106" width="0" style="1" hidden="1" customWidth="1"/>
    <col min="4107" max="4107" width="6.375" style="1" customWidth="1"/>
    <col min="4108" max="4108" width="4.25" style="1" customWidth="1"/>
    <col min="4109" max="4109" width="6.625" style="1" customWidth="1"/>
    <col min="4110" max="4110" width="4.25" style="1" customWidth="1"/>
    <col min="4111" max="4111" width="5.625" style="1" customWidth="1"/>
    <col min="4112" max="4112" width="4.75" style="1" customWidth="1"/>
    <col min="4113" max="4113" width="3.875" style="1" customWidth="1"/>
    <col min="4114" max="4115" width="4.75" style="1" customWidth="1"/>
    <col min="4116" max="4116" width="3.875" style="1" customWidth="1"/>
    <col min="4117" max="4118" width="4.75" style="1" customWidth="1"/>
    <col min="4119" max="4119" width="3.875" style="1" customWidth="1"/>
    <col min="4120" max="4121" width="4.75" style="1" customWidth="1"/>
    <col min="4122" max="4122" width="3.875" style="1" customWidth="1"/>
    <col min="4123" max="4124" width="4.75" style="1" customWidth="1"/>
    <col min="4125" max="4125" width="3.875" style="1" customWidth="1"/>
    <col min="4126" max="4127" width="4.75" style="1" customWidth="1"/>
    <col min="4128" max="4128" width="3.875" style="1" customWidth="1"/>
    <col min="4129" max="4130" width="4.75" style="1" customWidth="1"/>
    <col min="4131" max="4131" width="3.875" style="1" customWidth="1"/>
    <col min="4132" max="4133" width="4.75" style="1" customWidth="1"/>
    <col min="4134" max="4134" width="3.875" style="1" customWidth="1"/>
    <col min="4135" max="4135" width="4.75" style="1" customWidth="1"/>
    <col min="4136" max="4137" width="3.875" style="1" customWidth="1"/>
    <col min="4138" max="4138" width="5.125" style="1" customWidth="1"/>
    <col min="4139" max="4144" width="3.875" style="1" customWidth="1"/>
    <col min="4145" max="4146" width="3.75" style="1" customWidth="1"/>
    <col min="4147" max="4147" width="6" style="1" customWidth="1"/>
    <col min="4148" max="4148" width="3.75" style="1" customWidth="1"/>
    <col min="4149" max="4166" width="0.625" style="1" customWidth="1"/>
    <col min="4167" max="4167" width="9.25" style="1" customWidth="1"/>
    <col min="4168" max="4168" width="22.125" style="1" bestFit="1" customWidth="1"/>
    <col min="4169" max="4348" width="9" style="1"/>
    <col min="4349" max="4351" width="11" style="1" bestFit="1" customWidth="1"/>
    <col min="4352" max="4352" width="9.125" style="1" bestFit="1" customWidth="1"/>
    <col min="4353" max="4353" width="9" style="1"/>
    <col min="4354" max="4354" width="12.875" style="1" customWidth="1"/>
    <col min="4355" max="4355" width="6" style="1" customWidth="1"/>
    <col min="4356" max="4356" width="9.25" style="1" customWidth="1"/>
    <col min="4357" max="4362" width="0" style="1" hidden="1" customWidth="1"/>
    <col min="4363" max="4363" width="6.375" style="1" customWidth="1"/>
    <col min="4364" max="4364" width="4.25" style="1" customWidth="1"/>
    <col min="4365" max="4365" width="6.625" style="1" customWidth="1"/>
    <col min="4366" max="4366" width="4.25" style="1" customWidth="1"/>
    <col min="4367" max="4367" width="5.625" style="1" customWidth="1"/>
    <col min="4368" max="4368" width="4.75" style="1" customWidth="1"/>
    <col min="4369" max="4369" width="3.875" style="1" customWidth="1"/>
    <col min="4370" max="4371" width="4.75" style="1" customWidth="1"/>
    <col min="4372" max="4372" width="3.875" style="1" customWidth="1"/>
    <col min="4373" max="4374" width="4.75" style="1" customWidth="1"/>
    <col min="4375" max="4375" width="3.875" style="1" customWidth="1"/>
    <col min="4376" max="4377" width="4.75" style="1" customWidth="1"/>
    <col min="4378" max="4378" width="3.875" style="1" customWidth="1"/>
    <col min="4379" max="4380" width="4.75" style="1" customWidth="1"/>
    <col min="4381" max="4381" width="3.875" style="1" customWidth="1"/>
    <col min="4382" max="4383" width="4.75" style="1" customWidth="1"/>
    <col min="4384" max="4384" width="3.875" style="1" customWidth="1"/>
    <col min="4385" max="4386" width="4.75" style="1" customWidth="1"/>
    <col min="4387" max="4387" width="3.875" style="1" customWidth="1"/>
    <col min="4388" max="4389" width="4.75" style="1" customWidth="1"/>
    <col min="4390" max="4390" width="3.875" style="1" customWidth="1"/>
    <col min="4391" max="4391" width="4.75" style="1" customWidth="1"/>
    <col min="4392" max="4393" width="3.875" style="1" customWidth="1"/>
    <col min="4394" max="4394" width="5.125" style="1" customWidth="1"/>
    <col min="4395" max="4400" width="3.875" style="1" customWidth="1"/>
    <col min="4401" max="4402" width="3.75" style="1" customWidth="1"/>
    <col min="4403" max="4403" width="6" style="1" customWidth="1"/>
    <col min="4404" max="4404" width="3.75" style="1" customWidth="1"/>
    <col min="4405" max="4422" width="0.625" style="1" customWidth="1"/>
    <col min="4423" max="4423" width="9.25" style="1" customWidth="1"/>
    <col min="4424" max="4424" width="22.125" style="1" bestFit="1" customWidth="1"/>
    <col min="4425" max="4604" width="9" style="1"/>
    <col min="4605" max="4607" width="11" style="1" bestFit="1" customWidth="1"/>
    <col min="4608" max="4608" width="9.125" style="1" bestFit="1" customWidth="1"/>
    <col min="4609" max="4609" width="9" style="1"/>
    <col min="4610" max="4610" width="12.875" style="1" customWidth="1"/>
    <col min="4611" max="4611" width="6" style="1" customWidth="1"/>
    <col min="4612" max="4612" width="9.25" style="1" customWidth="1"/>
    <col min="4613" max="4618" width="0" style="1" hidden="1" customWidth="1"/>
    <col min="4619" max="4619" width="6.375" style="1" customWidth="1"/>
    <col min="4620" max="4620" width="4.25" style="1" customWidth="1"/>
    <col min="4621" max="4621" width="6.625" style="1" customWidth="1"/>
    <col min="4622" max="4622" width="4.25" style="1" customWidth="1"/>
    <col min="4623" max="4623" width="5.625" style="1" customWidth="1"/>
    <col min="4624" max="4624" width="4.75" style="1" customWidth="1"/>
    <col min="4625" max="4625" width="3.875" style="1" customWidth="1"/>
    <col min="4626" max="4627" width="4.75" style="1" customWidth="1"/>
    <col min="4628" max="4628" width="3.875" style="1" customWidth="1"/>
    <col min="4629" max="4630" width="4.75" style="1" customWidth="1"/>
    <col min="4631" max="4631" width="3.875" style="1" customWidth="1"/>
    <col min="4632" max="4633" width="4.75" style="1" customWidth="1"/>
    <col min="4634" max="4634" width="3.875" style="1" customWidth="1"/>
    <col min="4635" max="4636" width="4.75" style="1" customWidth="1"/>
    <col min="4637" max="4637" width="3.875" style="1" customWidth="1"/>
    <col min="4638" max="4639" width="4.75" style="1" customWidth="1"/>
    <col min="4640" max="4640" width="3.875" style="1" customWidth="1"/>
    <col min="4641" max="4642" width="4.75" style="1" customWidth="1"/>
    <col min="4643" max="4643" width="3.875" style="1" customWidth="1"/>
    <col min="4644" max="4645" width="4.75" style="1" customWidth="1"/>
    <col min="4646" max="4646" width="3.875" style="1" customWidth="1"/>
    <col min="4647" max="4647" width="4.75" style="1" customWidth="1"/>
    <col min="4648" max="4649" width="3.875" style="1" customWidth="1"/>
    <col min="4650" max="4650" width="5.125" style="1" customWidth="1"/>
    <col min="4651" max="4656" width="3.875" style="1" customWidth="1"/>
    <col min="4657" max="4658" width="3.75" style="1" customWidth="1"/>
    <col min="4659" max="4659" width="6" style="1" customWidth="1"/>
    <col min="4660" max="4660" width="3.75" style="1" customWidth="1"/>
    <col min="4661" max="4678" width="0.625" style="1" customWidth="1"/>
    <col min="4679" max="4679" width="9.25" style="1" customWidth="1"/>
    <col min="4680" max="4680" width="22.125" style="1" bestFit="1" customWidth="1"/>
    <col min="4681" max="4860" width="9" style="1"/>
    <col min="4861" max="4863" width="11" style="1" bestFit="1" customWidth="1"/>
    <col min="4864" max="4864" width="9.125" style="1" bestFit="1" customWidth="1"/>
    <col min="4865" max="4865" width="9" style="1"/>
    <col min="4866" max="4866" width="12.875" style="1" customWidth="1"/>
    <col min="4867" max="4867" width="6" style="1" customWidth="1"/>
    <col min="4868" max="4868" width="9.25" style="1" customWidth="1"/>
    <col min="4869" max="4874" width="0" style="1" hidden="1" customWidth="1"/>
    <col min="4875" max="4875" width="6.375" style="1" customWidth="1"/>
    <col min="4876" max="4876" width="4.25" style="1" customWidth="1"/>
    <col min="4877" max="4877" width="6.625" style="1" customWidth="1"/>
    <col min="4878" max="4878" width="4.25" style="1" customWidth="1"/>
    <col min="4879" max="4879" width="5.625" style="1" customWidth="1"/>
    <col min="4880" max="4880" width="4.75" style="1" customWidth="1"/>
    <col min="4881" max="4881" width="3.875" style="1" customWidth="1"/>
    <col min="4882" max="4883" width="4.75" style="1" customWidth="1"/>
    <col min="4884" max="4884" width="3.875" style="1" customWidth="1"/>
    <col min="4885" max="4886" width="4.75" style="1" customWidth="1"/>
    <col min="4887" max="4887" width="3.875" style="1" customWidth="1"/>
    <col min="4888" max="4889" width="4.75" style="1" customWidth="1"/>
    <col min="4890" max="4890" width="3.875" style="1" customWidth="1"/>
    <col min="4891" max="4892" width="4.75" style="1" customWidth="1"/>
    <col min="4893" max="4893" width="3.875" style="1" customWidth="1"/>
    <col min="4894" max="4895" width="4.75" style="1" customWidth="1"/>
    <col min="4896" max="4896" width="3.875" style="1" customWidth="1"/>
    <col min="4897" max="4898" width="4.75" style="1" customWidth="1"/>
    <col min="4899" max="4899" width="3.875" style="1" customWidth="1"/>
    <col min="4900" max="4901" width="4.75" style="1" customWidth="1"/>
    <col min="4902" max="4902" width="3.875" style="1" customWidth="1"/>
    <col min="4903" max="4903" width="4.75" style="1" customWidth="1"/>
    <col min="4904" max="4905" width="3.875" style="1" customWidth="1"/>
    <col min="4906" max="4906" width="5.125" style="1" customWidth="1"/>
    <col min="4907" max="4912" width="3.875" style="1" customWidth="1"/>
    <col min="4913" max="4914" width="3.75" style="1" customWidth="1"/>
    <col min="4915" max="4915" width="6" style="1" customWidth="1"/>
    <col min="4916" max="4916" width="3.75" style="1" customWidth="1"/>
    <col min="4917" max="4934" width="0.625" style="1" customWidth="1"/>
    <col min="4935" max="4935" width="9.25" style="1" customWidth="1"/>
    <col min="4936" max="4936" width="22.125" style="1" bestFit="1" customWidth="1"/>
    <col min="4937" max="5116" width="9" style="1"/>
    <col min="5117" max="5119" width="11" style="1" bestFit="1" customWidth="1"/>
    <col min="5120" max="5120" width="9.125" style="1" bestFit="1" customWidth="1"/>
    <col min="5121" max="5121" width="9" style="1"/>
    <col min="5122" max="5122" width="12.875" style="1" customWidth="1"/>
    <col min="5123" max="5123" width="6" style="1" customWidth="1"/>
    <col min="5124" max="5124" width="9.25" style="1" customWidth="1"/>
    <col min="5125" max="5130" width="0" style="1" hidden="1" customWidth="1"/>
    <col min="5131" max="5131" width="6.375" style="1" customWidth="1"/>
    <col min="5132" max="5132" width="4.25" style="1" customWidth="1"/>
    <col min="5133" max="5133" width="6.625" style="1" customWidth="1"/>
    <col min="5134" max="5134" width="4.25" style="1" customWidth="1"/>
    <col min="5135" max="5135" width="5.625" style="1" customWidth="1"/>
    <col min="5136" max="5136" width="4.75" style="1" customWidth="1"/>
    <col min="5137" max="5137" width="3.875" style="1" customWidth="1"/>
    <col min="5138" max="5139" width="4.75" style="1" customWidth="1"/>
    <col min="5140" max="5140" width="3.875" style="1" customWidth="1"/>
    <col min="5141" max="5142" width="4.75" style="1" customWidth="1"/>
    <col min="5143" max="5143" width="3.875" style="1" customWidth="1"/>
    <col min="5144" max="5145" width="4.75" style="1" customWidth="1"/>
    <col min="5146" max="5146" width="3.875" style="1" customWidth="1"/>
    <col min="5147" max="5148" width="4.75" style="1" customWidth="1"/>
    <col min="5149" max="5149" width="3.875" style="1" customWidth="1"/>
    <col min="5150" max="5151" width="4.75" style="1" customWidth="1"/>
    <col min="5152" max="5152" width="3.875" style="1" customWidth="1"/>
    <col min="5153" max="5154" width="4.75" style="1" customWidth="1"/>
    <col min="5155" max="5155" width="3.875" style="1" customWidth="1"/>
    <col min="5156" max="5157" width="4.75" style="1" customWidth="1"/>
    <col min="5158" max="5158" width="3.875" style="1" customWidth="1"/>
    <col min="5159" max="5159" width="4.75" style="1" customWidth="1"/>
    <col min="5160" max="5161" width="3.875" style="1" customWidth="1"/>
    <col min="5162" max="5162" width="5.125" style="1" customWidth="1"/>
    <col min="5163" max="5168" width="3.875" style="1" customWidth="1"/>
    <col min="5169" max="5170" width="3.75" style="1" customWidth="1"/>
    <col min="5171" max="5171" width="6" style="1" customWidth="1"/>
    <col min="5172" max="5172" width="3.75" style="1" customWidth="1"/>
    <col min="5173" max="5190" width="0.625" style="1" customWidth="1"/>
    <col min="5191" max="5191" width="9.25" style="1" customWidth="1"/>
    <col min="5192" max="5192" width="22.125" style="1" bestFit="1" customWidth="1"/>
    <col min="5193" max="5372" width="9" style="1"/>
    <col min="5373" max="5375" width="11" style="1" bestFit="1" customWidth="1"/>
    <col min="5376" max="5376" width="9.125" style="1" bestFit="1" customWidth="1"/>
    <col min="5377" max="5377" width="9" style="1"/>
    <col min="5378" max="5378" width="12.875" style="1" customWidth="1"/>
    <col min="5379" max="5379" width="6" style="1" customWidth="1"/>
    <col min="5380" max="5380" width="9.25" style="1" customWidth="1"/>
    <col min="5381" max="5386" width="0" style="1" hidden="1" customWidth="1"/>
    <col min="5387" max="5387" width="6.375" style="1" customWidth="1"/>
    <col min="5388" max="5388" width="4.25" style="1" customWidth="1"/>
    <col min="5389" max="5389" width="6.625" style="1" customWidth="1"/>
    <col min="5390" max="5390" width="4.25" style="1" customWidth="1"/>
    <col min="5391" max="5391" width="5.625" style="1" customWidth="1"/>
    <col min="5392" max="5392" width="4.75" style="1" customWidth="1"/>
    <col min="5393" max="5393" width="3.875" style="1" customWidth="1"/>
    <col min="5394" max="5395" width="4.75" style="1" customWidth="1"/>
    <col min="5396" max="5396" width="3.875" style="1" customWidth="1"/>
    <col min="5397" max="5398" width="4.75" style="1" customWidth="1"/>
    <col min="5399" max="5399" width="3.875" style="1" customWidth="1"/>
    <col min="5400" max="5401" width="4.75" style="1" customWidth="1"/>
    <col min="5402" max="5402" width="3.875" style="1" customWidth="1"/>
    <col min="5403" max="5404" width="4.75" style="1" customWidth="1"/>
    <col min="5405" max="5405" width="3.875" style="1" customWidth="1"/>
    <col min="5406" max="5407" width="4.75" style="1" customWidth="1"/>
    <col min="5408" max="5408" width="3.875" style="1" customWidth="1"/>
    <col min="5409" max="5410" width="4.75" style="1" customWidth="1"/>
    <col min="5411" max="5411" width="3.875" style="1" customWidth="1"/>
    <col min="5412" max="5413" width="4.75" style="1" customWidth="1"/>
    <col min="5414" max="5414" width="3.875" style="1" customWidth="1"/>
    <col min="5415" max="5415" width="4.75" style="1" customWidth="1"/>
    <col min="5416" max="5417" width="3.875" style="1" customWidth="1"/>
    <col min="5418" max="5418" width="5.125" style="1" customWidth="1"/>
    <col min="5419" max="5424" width="3.875" style="1" customWidth="1"/>
    <col min="5425" max="5426" width="3.75" style="1" customWidth="1"/>
    <col min="5427" max="5427" width="6" style="1" customWidth="1"/>
    <col min="5428" max="5428" width="3.75" style="1" customWidth="1"/>
    <col min="5429" max="5446" width="0.625" style="1" customWidth="1"/>
    <col min="5447" max="5447" width="9.25" style="1" customWidth="1"/>
    <col min="5448" max="5448" width="22.125" style="1" bestFit="1" customWidth="1"/>
    <col min="5449" max="5628" width="9" style="1"/>
    <col min="5629" max="5631" width="11" style="1" bestFit="1" customWidth="1"/>
    <col min="5632" max="5632" width="9.125" style="1" bestFit="1" customWidth="1"/>
    <col min="5633" max="5633" width="9" style="1"/>
    <col min="5634" max="5634" width="12.875" style="1" customWidth="1"/>
    <col min="5635" max="5635" width="6" style="1" customWidth="1"/>
    <col min="5636" max="5636" width="9.25" style="1" customWidth="1"/>
    <col min="5637" max="5642" width="0" style="1" hidden="1" customWidth="1"/>
    <col min="5643" max="5643" width="6.375" style="1" customWidth="1"/>
    <col min="5644" max="5644" width="4.25" style="1" customWidth="1"/>
    <col min="5645" max="5645" width="6.625" style="1" customWidth="1"/>
    <col min="5646" max="5646" width="4.25" style="1" customWidth="1"/>
    <col min="5647" max="5647" width="5.625" style="1" customWidth="1"/>
    <col min="5648" max="5648" width="4.75" style="1" customWidth="1"/>
    <col min="5649" max="5649" width="3.875" style="1" customWidth="1"/>
    <col min="5650" max="5651" width="4.75" style="1" customWidth="1"/>
    <col min="5652" max="5652" width="3.875" style="1" customWidth="1"/>
    <col min="5653" max="5654" width="4.75" style="1" customWidth="1"/>
    <col min="5655" max="5655" width="3.875" style="1" customWidth="1"/>
    <col min="5656" max="5657" width="4.75" style="1" customWidth="1"/>
    <col min="5658" max="5658" width="3.875" style="1" customWidth="1"/>
    <col min="5659" max="5660" width="4.75" style="1" customWidth="1"/>
    <col min="5661" max="5661" width="3.875" style="1" customWidth="1"/>
    <col min="5662" max="5663" width="4.75" style="1" customWidth="1"/>
    <col min="5664" max="5664" width="3.875" style="1" customWidth="1"/>
    <col min="5665" max="5666" width="4.75" style="1" customWidth="1"/>
    <col min="5667" max="5667" width="3.875" style="1" customWidth="1"/>
    <col min="5668" max="5669" width="4.75" style="1" customWidth="1"/>
    <col min="5670" max="5670" width="3.875" style="1" customWidth="1"/>
    <col min="5671" max="5671" width="4.75" style="1" customWidth="1"/>
    <col min="5672" max="5673" width="3.875" style="1" customWidth="1"/>
    <col min="5674" max="5674" width="5.125" style="1" customWidth="1"/>
    <col min="5675" max="5680" width="3.875" style="1" customWidth="1"/>
    <col min="5681" max="5682" width="3.75" style="1" customWidth="1"/>
    <col min="5683" max="5683" width="6" style="1" customWidth="1"/>
    <col min="5684" max="5684" width="3.75" style="1" customWidth="1"/>
    <col min="5685" max="5702" width="0.625" style="1" customWidth="1"/>
    <col min="5703" max="5703" width="9.25" style="1" customWidth="1"/>
    <col min="5704" max="5704" width="22.125" style="1" bestFit="1" customWidth="1"/>
    <col min="5705" max="5884" width="9" style="1"/>
    <col min="5885" max="5887" width="11" style="1" bestFit="1" customWidth="1"/>
    <col min="5888" max="5888" width="9.125" style="1" bestFit="1" customWidth="1"/>
    <col min="5889" max="5889" width="9" style="1"/>
    <col min="5890" max="5890" width="12.875" style="1" customWidth="1"/>
    <col min="5891" max="5891" width="6" style="1" customWidth="1"/>
    <col min="5892" max="5892" width="9.25" style="1" customWidth="1"/>
    <col min="5893" max="5898" width="0" style="1" hidden="1" customWidth="1"/>
    <col min="5899" max="5899" width="6.375" style="1" customWidth="1"/>
    <col min="5900" max="5900" width="4.25" style="1" customWidth="1"/>
    <col min="5901" max="5901" width="6.625" style="1" customWidth="1"/>
    <col min="5902" max="5902" width="4.25" style="1" customWidth="1"/>
    <col min="5903" max="5903" width="5.625" style="1" customWidth="1"/>
    <col min="5904" max="5904" width="4.75" style="1" customWidth="1"/>
    <col min="5905" max="5905" width="3.875" style="1" customWidth="1"/>
    <col min="5906" max="5907" width="4.75" style="1" customWidth="1"/>
    <col min="5908" max="5908" width="3.875" style="1" customWidth="1"/>
    <col min="5909" max="5910" width="4.75" style="1" customWidth="1"/>
    <col min="5911" max="5911" width="3.875" style="1" customWidth="1"/>
    <col min="5912" max="5913" width="4.75" style="1" customWidth="1"/>
    <col min="5914" max="5914" width="3.875" style="1" customWidth="1"/>
    <col min="5915" max="5916" width="4.75" style="1" customWidth="1"/>
    <col min="5917" max="5917" width="3.875" style="1" customWidth="1"/>
    <col min="5918" max="5919" width="4.75" style="1" customWidth="1"/>
    <col min="5920" max="5920" width="3.875" style="1" customWidth="1"/>
    <col min="5921" max="5922" width="4.75" style="1" customWidth="1"/>
    <col min="5923" max="5923" width="3.875" style="1" customWidth="1"/>
    <col min="5924" max="5925" width="4.75" style="1" customWidth="1"/>
    <col min="5926" max="5926" width="3.875" style="1" customWidth="1"/>
    <col min="5927" max="5927" width="4.75" style="1" customWidth="1"/>
    <col min="5928" max="5929" width="3.875" style="1" customWidth="1"/>
    <col min="5930" max="5930" width="5.125" style="1" customWidth="1"/>
    <col min="5931" max="5936" width="3.875" style="1" customWidth="1"/>
    <col min="5937" max="5938" width="3.75" style="1" customWidth="1"/>
    <col min="5939" max="5939" width="6" style="1" customWidth="1"/>
    <col min="5940" max="5940" width="3.75" style="1" customWidth="1"/>
    <col min="5941" max="5958" width="0.625" style="1" customWidth="1"/>
    <col min="5959" max="5959" width="9.25" style="1" customWidth="1"/>
    <col min="5960" max="5960" width="22.125" style="1" bestFit="1" customWidth="1"/>
    <col min="5961" max="6140" width="9" style="1"/>
    <col min="6141" max="6143" width="11" style="1" bestFit="1" customWidth="1"/>
    <col min="6144" max="6144" width="9.125" style="1" bestFit="1" customWidth="1"/>
    <col min="6145" max="6145" width="9" style="1"/>
    <col min="6146" max="6146" width="12.875" style="1" customWidth="1"/>
    <col min="6147" max="6147" width="6" style="1" customWidth="1"/>
    <col min="6148" max="6148" width="9.25" style="1" customWidth="1"/>
    <col min="6149" max="6154" width="0" style="1" hidden="1" customWidth="1"/>
    <col min="6155" max="6155" width="6.375" style="1" customWidth="1"/>
    <col min="6156" max="6156" width="4.25" style="1" customWidth="1"/>
    <col min="6157" max="6157" width="6.625" style="1" customWidth="1"/>
    <col min="6158" max="6158" width="4.25" style="1" customWidth="1"/>
    <col min="6159" max="6159" width="5.625" style="1" customWidth="1"/>
    <col min="6160" max="6160" width="4.75" style="1" customWidth="1"/>
    <col min="6161" max="6161" width="3.875" style="1" customWidth="1"/>
    <col min="6162" max="6163" width="4.75" style="1" customWidth="1"/>
    <col min="6164" max="6164" width="3.875" style="1" customWidth="1"/>
    <col min="6165" max="6166" width="4.75" style="1" customWidth="1"/>
    <col min="6167" max="6167" width="3.875" style="1" customWidth="1"/>
    <col min="6168" max="6169" width="4.75" style="1" customWidth="1"/>
    <col min="6170" max="6170" width="3.875" style="1" customWidth="1"/>
    <col min="6171" max="6172" width="4.75" style="1" customWidth="1"/>
    <col min="6173" max="6173" width="3.875" style="1" customWidth="1"/>
    <col min="6174" max="6175" width="4.75" style="1" customWidth="1"/>
    <col min="6176" max="6176" width="3.875" style="1" customWidth="1"/>
    <col min="6177" max="6178" width="4.75" style="1" customWidth="1"/>
    <col min="6179" max="6179" width="3.875" style="1" customWidth="1"/>
    <col min="6180" max="6181" width="4.75" style="1" customWidth="1"/>
    <col min="6182" max="6182" width="3.875" style="1" customWidth="1"/>
    <col min="6183" max="6183" width="4.75" style="1" customWidth="1"/>
    <col min="6184" max="6185" width="3.875" style="1" customWidth="1"/>
    <col min="6186" max="6186" width="5.125" style="1" customWidth="1"/>
    <col min="6187" max="6192" width="3.875" style="1" customWidth="1"/>
    <col min="6193" max="6194" width="3.75" style="1" customWidth="1"/>
    <col min="6195" max="6195" width="6" style="1" customWidth="1"/>
    <col min="6196" max="6196" width="3.75" style="1" customWidth="1"/>
    <col min="6197" max="6214" width="0.625" style="1" customWidth="1"/>
    <col min="6215" max="6215" width="9.25" style="1" customWidth="1"/>
    <col min="6216" max="6216" width="22.125" style="1" bestFit="1" customWidth="1"/>
    <col min="6217" max="6396" width="9" style="1"/>
    <col min="6397" max="6399" width="11" style="1" bestFit="1" customWidth="1"/>
    <col min="6400" max="6400" width="9.125" style="1" bestFit="1" customWidth="1"/>
    <col min="6401" max="6401" width="9" style="1"/>
    <col min="6402" max="6402" width="12.875" style="1" customWidth="1"/>
    <col min="6403" max="6403" width="6" style="1" customWidth="1"/>
    <col min="6404" max="6404" width="9.25" style="1" customWidth="1"/>
    <col min="6405" max="6410" width="0" style="1" hidden="1" customWidth="1"/>
    <col min="6411" max="6411" width="6.375" style="1" customWidth="1"/>
    <col min="6412" max="6412" width="4.25" style="1" customWidth="1"/>
    <col min="6413" max="6413" width="6.625" style="1" customWidth="1"/>
    <col min="6414" max="6414" width="4.25" style="1" customWidth="1"/>
    <col min="6415" max="6415" width="5.625" style="1" customWidth="1"/>
    <col min="6416" max="6416" width="4.75" style="1" customWidth="1"/>
    <col min="6417" max="6417" width="3.875" style="1" customWidth="1"/>
    <col min="6418" max="6419" width="4.75" style="1" customWidth="1"/>
    <col min="6420" max="6420" width="3.875" style="1" customWidth="1"/>
    <col min="6421" max="6422" width="4.75" style="1" customWidth="1"/>
    <col min="6423" max="6423" width="3.875" style="1" customWidth="1"/>
    <col min="6424" max="6425" width="4.75" style="1" customWidth="1"/>
    <col min="6426" max="6426" width="3.875" style="1" customWidth="1"/>
    <col min="6427" max="6428" width="4.75" style="1" customWidth="1"/>
    <col min="6429" max="6429" width="3.875" style="1" customWidth="1"/>
    <col min="6430" max="6431" width="4.75" style="1" customWidth="1"/>
    <col min="6432" max="6432" width="3.875" style="1" customWidth="1"/>
    <col min="6433" max="6434" width="4.75" style="1" customWidth="1"/>
    <col min="6435" max="6435" width="3.875" style="1" customWidth="1"/>
    <col min="6436" max="6437" width="4.75" style="1" customWidth="1"/>
    <col min="6438" max="6438" width="3.875" style="1" customWidth="1"/>
    <col min="6439" max="6439" width="4.75" style="1" customWidth="1"/>
    <col min="6440" max="6441" width="3.875" style="1" customWidth="1"/>
    <col min="6442" max="6442" width="5.125" style="1" customWidth="1"/>
    <col min="6443" max="6448" width="3.875" style="1" customWidth="1"/>
    <col min="6449" max="6450" width="3.75" style="1" customWidth="1"/>
    <col min="6451" max="6451" width="6" style="1" customWidth="1"/>
    <col min="6452" max="6452" width="3.75" style="1" customWidth="1"/>
    <col min="6453" max="6470" width="0.625" style="1" customWidth="1"/>
    <col min="6471" max="6471" width="9.25" style="1" customWidth="1"/>
    <col min="6472" max="6472" width="22.125" style="1" bestFit="1" customWidth="1"/>
    <col min="6473" max="6652" width="9" style="1"/>
    <col min="6653" max="6655" width="11" style="1" bestFit="1" customWidth="1"/>
    <col min="6656" max="6656" width="9.125" style="1" bestFit="1" customWidth="1"/>
    <col min="6657" max="6657" width="9" style="1"/>
    <col min="6658" max="6658" width="12.875" style="1" customWidth="1"/>
    <col min="6659" max="6659" width="6" style="1" customWidth="1"/>
    <col min="6660" max="6660" width="9.25" style="1" customWidth="1"/>
    <col min="6661" max="6666" width="0" style="1" hidden="1" customWidth="1"/>
    <col min="6667" max="6667" width="6.375" style="1" customWidth="1"/>
    <col min="6668" max="6668" width="4.25" style="1" customWidth="1"/>
    <col min="6669" max="6669" width="6.625" style="1" customWidth="1"/>
    <col min="6670" max="6670" width="4.25" style="1" customWidth="1"/>
    <col min="6671" max="6671" width="5.625" style="1" customWidth="1"/>
    <col min="6672" max="6672" width="4.75" style="1" customWidth="1"/>
    <col min="6673" max="6673" width="3.875" style="1" customWidth="1"/>
    <col min="6674" max="6675" width="4.75" style="1" customWidth="1"/>
    <col min="6676" max="6676" width="3.875" style="1" customWidth="1"/>
    <col min="6677" max="6678" width="4.75" style="1" customWidth="1"/>
    <col min="6679" max="6679" width="3.875" style="1" customWidth="1"/>
    <col min="6680" max="6681" width="4.75" style="1" customWidth="1"/>
    <col min="6682" max="6682" width="3.875" style="1" customWidth="1"/>
    <col min="6683" max="6684" width="4.75" style="1" customWidth="1"/>
    <col min="6685" max="6685" width="3.875" style="1" customWidth="1"/>
    <col min="6686" max="6687" width="4.75" style="1" customWidth="1"/>
    <col min="6688" max="6688" width="3.875" style="1" customWidth="1"/>
    <col min="6689" max="6690" width="4.75" style="1" customWidth="1"/>
    <col min="6691" max="6691" width="3.875" style="1" customWidth="1"/>
    <col min="6692" max="6693" width="4.75" style="1" customWidth="1"/>
    <col min="6694" max="6694" width="3.875" style="1" customWidth="1"/>
    <col min="6695" max="6695" width="4.75" style="1" customWidth="1"/>
    <col min="6696" max="6697" width="3.875" style="1" customWidth="1"/>
    <col min="6698" max="6698" width="5.125" style="1" customWidth="1"/>
    <col min="6699" max="6704" width="3.875" style="1" customWidth="1"/>
    <col min="6705" max="6706" width="3.75" style="1" customWidth="1"/>
    <col min="6707" max="6707" width="6" style="1" customWidth="1"/>
    <col min="6708" max="6708" width="3.75" style="1" customWidth="1"/>
    <col min="6709" max="6726" width="0.625" style="1" customWidth="1"/>
    <col min="6727" max="6727" width="9.25" style="1" customWidth="1"/>
    <col min="6728" max="6728" width="22.125" style="1" bestFit="1" customWidth="1"/>
    <col min="6729" max="6908" width="9" style="1"/>
    <col min="6909" max="6911" width="11" style="1" bestFit="1" customWidth="1"/>
    <col min="6912" max="6912" width="9.125" style="1" bestFit="1" customWidth="1"/>
    <col min="6913" max="6913" width="9" style="1"/>
    <col min="6914" max="6914" width="12.875" style="1" customWidth="1"/>
    <col min="6915" max="6915" width="6" style="1" customWidth="1"/>
    <col min="6916" max="6916" width="9.25" style="1" customWidth="1"/>
    <col min="6917" max="6922" width="0" style="1" hidden="1" customWidth="1"/>
    <col min="6923" max="6923" width="6.375" style="1" customWidth="1"/>
    <col min="6924" max="6924" width="4.25" style="1" customWidth="1"/>
    <col min="6925" max="6925" width="6.625" style="1" customWidth="1"/>
    <col min="6926" max="6926" width="4.25" style="1" customWidth="1"/>
    <col min="6927" max="6927" width="5.625" style="1" customWidth="1"/>
    <col min="6928" max="6928" width="4.75" style="1" customWidth="1"/>
    <col min="6929" max="6929" width="3.875" style="1" customWidth="1"/>
    <col min="6930" max="6931" width="4.75" style="1" customWidth="1"/>
    <col min="6932" max="6932" width="3.875" style="1" customWidth="1"/>
    <col min="6933" max="6934" width="4.75" style="1" customWidth="1"/>
    <col min="6935" max="6935" width="3.875" style="1" customWidth="1"/>
    <col min="6936" max="6937" width="4.75" style="1" customWidth="1"/>
    <col min="6938" max="6938" width="3.875" style="1" customWidth="1"/>
    <col min="6939" max="6940" width="4.75" style="1" customWidth="1"/>
    <col min="6941" max="6941" width="3.875" style="1" customWidth="1"/>
    <col min="6942" max="6943" width="4.75" style="1" customWidth="1"/>
    <col min="6944" max="6944" width="3.875" style="1" customWidth="1"/>
    <col min="6945" max="6946" width="4.75" style="1" customWidth="1"/>
    <col min="6947" max="6947" width="3.875" style="1" customWidth="1"/>
    <col min="6948" max="6949" width="4.75" style="1" customWidth="1"/>
    <col min="6950" max="6950" width="3.875" style="1" customWidth="1"/>
    <col min="6951" max="6951" width="4.75" style="1" customWidth="1"/>
    <col min="6952" max="6953" width="3.875" style="1" customWidth="1"/>
    <col min="6954" max="6954" width="5.125" style="1" customWidth="1"/>
    <col min="6955" max="6960" width="3.875" style="1" customWidth="1"/>
    <col min="6961" max="6962" width="3.75" style="1" customWidth="1"/>
    <col min="6963" max="6963" width="6" style="1" customWidth="1"/>
    <col min="6964" max="6964" width="3.75" style="1" customWidth="1"/>
    <col min="6965" max="6982" width="0.625" style="1" customWidth="1"/>
    <col min="6983" max="6983" width="9.25" style="1" customWidth="1"/>
    <col min="6984" max="6984" width="22.125" style="1" bestFit="1" customWidth="1"/>
    <col min="6985" max="7164" width="9" style="1"/>
    <col min="7165" max="7167" width="11" style="1" bestFit="1" customWidth="1"/>
    <col min="7168" max="7168" width="9.125" style="1" bestFit="1" customWidth="1"/>
    <col min="7169" max="7169" width="9" style="1"/>
    <col min="7170" max="7170" width="12.875" style="1" customWidth="1"/>
    <col min="7171" max="7171" width="6" style="1" customWidth="1"/>
    <col min="7172" max="7172" width="9.25" style="1" customWidth="1"/>
    <col min="7173" max="7178" width="0" style="1" hidden="1" customWidth="1"/>
    <col min="7179" max="7179" width="6.375" style="1" customWidth="1"/>
    <col min="7180" max="7180" width="4.25" style="1" customWidth="1"/>
    <col min="7181" max="7181" width="6.625" style="1" customWidth="1"/>
    <col min="7182" max="7182" width="4.25" style="1" customWidth="1"/>
    <col min="7183" max="7183" width="5.625" style="1" customWidth="1"/>
    <col min="7184" max="7184" width="4.75" style="1" customWidth="1"/>
    <col min="7185" max="7185" width="3.875" style="1" customWidth="1"/>
    <col min="7186" max="7187" width="4.75" style="1" customWidth="1"/>
    <col min="7188" max="7188" width="3.875" style="1" customWidth="1"/>
    <col min="7189" max="7190" width="4.75" style="1" customWidth="1"/>
    <col min="7191" max="7191" width="3.875" style="1" customWidth="1"/>
    <col min="7192" max="7193" width="4.75" style="1" customWidth="1"/>
    <col min="7194" max="7194" width="3.875" style="1" customWidth="1"/>
    <col min="7195" max="7196" width="4.75" style="1" customWidth="1"/>
    <col min="7197" max="7197" width="3.875" style="1" customWidth="1"/>
    <col min="7198" max="7199" width="4.75" style="1" customWidth="1"/>
    <col min="7200" max="7200" width="3.875" style="1" customWidth="1"/>
    <col min="7201" max="7202" width="4.75" style="1" customWidth="1"/>
    <col min="7203" max="7203" width="3.875" style="1" customWidth="1"/>
    <col min="7204" max="7205" width="4.75" style="1" customWidth="1"/>
    <col min="7206" max="7206" width="3.875" style="1" customWidth="1"/>
    <col min="7207" max="7207" width="4.75" style="1" customWidth="1"/>
    <col min="7208" max="7209" width="3.875" style="1" customWidth="1"/>
    <col min="7210" max="7210" width="5.125" style="1" customWidth="1"/>
    <col min="7211" max="7216" width="3.875" style="1" customWidth="1"/>
    <col min="7217" max="7218" width="3.75" style="1" customWidth="1"/>
    <col min="7219" max="7219" width="6" style="1" customWidth="1"/>
    <col min="7220" max="7220" width="3.75" style="1" customWidth="1"/>
    <col min="7221" max="7238" width="0.625" style="1" customWidth="1"/>
    <col min="7239" max="7239" width="9.25" style="1" customWidth="1"/>
    <col min="7240" max="7240" width="22.125" style="1" bestFit="1" customWidth="1"/>
    <col min="7241" max="7420" width="9" style="1"/>
    <col min="7421" max="7423" width="11" style="1" bestFit="1" customWidth="1"/>
    <col min="7424" max="7424" width="9.125" style="1" bestFit="1" customWidth="1"/>
    <col min="7425" max="7425" width="9" style="1"/>
    <col min="7426" max="7426" width="12.875" style="1" customWidth="1"/>
    <col min="7427" max="7427" width="6" style="1" customWidth="1"/>
    <col min="7428" max="7428" width="9.25" style="1" customWidth="1"/>
    <col min="7429" max="7434" width="0" style="1" hidden="1" customWidth="1"/>
    <col min="7435" max="7435" width="6.375" style="1" customWidth="1"/>
    <col min="7436" max="7436" width="4.25" style="1" customWidth="1"/>
    <col min="7437" max="7437" width="6.625" style="1" customWidth="1"/>
    <col min="7438" max="7438" width="4.25" style="1" customWidth="1"/>
    <col min="7439" max="7439" width="5.625" style="1" customWidth="1"/>
    <col min="7440" max="7440" width="4.75" style="1" customWidth="1"/>
    <col min="7441" max="7441" width="3.875" style="1" customWidth="1"/>
    <col min="7442" max="7443" width="4.75" style="1" customWidth="1"/>
    <col min="7444" max="7444" width="3.875" style="1" customWidth="1"/>
    <col min="7445" max="7446" width="4.75" style="1" customWidth="1"/>
    <col min="7447" max="7447" width="3.875" style="1" customWidth="1"/>
    <col min="7448" max="7449" width="4.75" style="1" customWidth="1"/>
    <col min="7450" max="7450" width="3.875" style="1" customWidth="1"/>
    <col min="7451" max="7452" width="4.75" style="1" customWidth="1"/>
    <col min="7453" max="7453" width="3.875" style="1" customWidth="1"/>
    <col min="7454" max="7455" width="4.75" style="1" customWidth="1"/>
    <col min="7456" max="7456" width="3.875" style="1" customWidth="1"/>
    <col min="7457" max="7458" width="4.75" style="1" customWidth="1"/>
    <col min="7459" max="7459" width="3.875" style="1" customWidth="1"/>
    <col min="7460" max="7461" width="4.75" style="1" customWidth="1"/>
    <col min="7462" max="7462" width="3.875" style="1" customWidth="1"/>
    <col min="7463" max="7463" width="4.75" style="1" customWidth="1"/>
    <col min="7464" max="7465" width="3.875" style="1" customWidth="1"/>
    <col min="7466" max="7466" width="5.125" style="1" customWidth="1"/>
    <col min="7467" max="7472" width="3.875" style="1" customWidth="1"/>
    <col min="7473" max="7474" width="3.75" style="1" customWidth="1"/>
    <col min="7475" max="7475" width="6" style="1" customWidth="1"/>
    <col min="7476" max="7476" width="3.75" style="1" customWidth="1"/>
    <col min="7477" max="7494" width="0.625" style="1" customWidth="1"/>
    <col min="7495" max="7495" width="9.25" style="1" customWidth="1"/>
    <col min="7496" max="7496" width="22.125" style="1" bestFit="1" customWidth="1"/>
    <col min="7497" max="7676" width="9" style="1"/>
    <col min="7677" max="7679" width="11" style="1" bestFit="1" customWidth="1"/>
    <col min="7680" max="7680" width="9.125" style="1" bestFit="1" customWidth="1"/>
    <col min="7681" max="7681" width="9" style="1"/>
    <col min="7682" max="7682" width="12.875" style="1" customWidth="1"/>
    <col min="7683" max="7683" width="6" style="1" customWidth="1"/>
    <col min="7684" max="7684" width="9.25" style="1" customWidth="1"/>
    <col min="7685" max="7690" width="0" style="1" hidden="1" customWidth="1"/>
    <col min="7691" max="7691" width="6.375" style="1" customWidth="1"/>
    <col min="7692" max="7692" width="4.25" style="1" customWidth="1"/>
    <col min="7693" max="7693" width="6.625" style="1" customWidth="1"/>
    <col min="7694" max="7694" width="4.25" style="1" customWidth="1"/>
    <col min="7695" max="7695" width="5.625" style="1" customWidth="1"/>
    <col min="7696" max="7696" width="4.75" style="1" customWidth="1"/>
    <col min="7697" max="7697" width="3.875" style="1" customWidth="1"/>
    <col min="7698" max="7699" width="4.75" style="1" customWidth="1"/>
    <col min="7700" max="7700" width="3.875" style="1" customWidth="1"/>
    <col min="7701" max="7702" width="4.75" style="1" customWidth="1"/>
    <col min="7703" max="7703" width="3.875" style="1" customWidth="1"/>
    <col min="7704" max="7705" width="4.75" style="1" customWidth="1"/>
    <col min="7706" max="7706" width="3.875" style="1" customWidth="1"/>
    <col min="7707" max="7708" width="4.75" style="1" customWidth="1"/>
    <col min="7709" max="7709" width="3.875" style="1" customWidth="1"/>
    <col min="7710" max="7711" width="4.75" style="1" customWidth="1"/>
    <col min="7712" max="7712" width="3.875" style="1" customWidth="1"/>
    <col min="7713" max="7714" width="4.75" style="1" customWidth="1"/>
    <col min="7715" max="7715" width="3.875" style="1" customWidth="1"/>
    <col min="7716" max="7717" width="4.75" style="1" customWidth="1"/>
    <col min="7718" max="7718" width="3.875" style="1" customWidth="1"/>
    <col min="7719" max="7719" width="4.75" style="1" customWidth="1"/>
    <col min="7720" max="7721" width="3.875" style="1" customWidth="1"/>
    <col min="7722" max="7722" width="5.125" style="1" customWidth="1"/>
    <col min="7723" max="7728" width="3.875" style="1" customWidth="1"/>
    <col min="7729" max="7730" width="3.75" style="1" customWidth="1"/>
    <col min="7731" max="7731" width="6" style="1" customWidth="1"/>
    <col min="7732" max="7732" width="3.75" style="1" customWidth="1"/>
    <col min="7733" max="7750" width="0.625" style="1" customWidth="1"/>
    <col min="7751" max="7751" width="9.25" style="1" customWidth="1"/>
    <col min="7752" max="7752" width="22.125" style="1" bestFit="1" customWidth="1"/>
    <col min="7753" max="7932" width="9" style="1"/>
    <col min="7933" max="7935" width="11" style="1" bestFit="1" customWidth="1"/>
    <col min="7936" max="7936" width="9.125" style="1" bestFit="1" customWidth="1"/>
    <col min="7937" max="7937" width="9" style="1"/>
    <col min="7938" max="7938" width="12.875" style="1" customWidth="1"/>
    <col min="7939" max="7939" width="6" style="1" customWidth="1"/>
    <col min="7940" max="7940" width="9.25" style="1" customWidth="1"/>
    <col min="7941" max="7946" width="0" style="1" hidden="1" customWidth="1"/>
    <col min="7947" max="7947" width="6.375" style="1" customWidth="1"/>
    <col min="7948" max="7948" width="4.25" style="1" customWidth="1"/>
    <col min="7949" max="7949" width="6.625" style="1" customWidth="1"/>
    <col min="7950" max="7950" width="4.25" style="1" customWidth="1"/>
    <col min="7951" max="7951" width="5.625" style="1" customWidth="1"/>
    <col min="7952" max="7952" width="4.75" style="1" customWidth="1"/>
    <col min="7953" max="7953" width="3.875" style="1" customWidth="1"/>
    <col min="7954" max="7955" width="4.75" style="1" customWidth="1"/>
    <col min="7956" max="7956" width="3.875" style="1" customWidth="1"/>
    <col min="7957" max="7958" width="4.75" style="1" customWidth="1"/>
    <col min="7959" max="7959" width="3.875" style="1" customWidth="1"/>
    <col min="7960" max="7961" width="4.75" style="1" customWidth="1"/>
    <col min="7962" max="7962" width="3.875" style="1" customWidth="1"/>
    <col min="7963" max="7964" width="4.75" style="1" customWidth="1"/>
    <col min="7965" max="7965" width="3.875" style="1" customWidth="1"/>
    <col min="7966" max="7967" width="4.75" style="1" customWidth="1"/>
    <col min="7968" max="7968" width="3.875" style="1" customWidth="1"/>
    <col min="7969" max="7970" width="4.75" style="1" customWidth="1"/>
    <col min="7971" max="7971" width="3.875" style="1" customWidth="1"/>
    <col min="7972" max="7973" width="4.75" style="1" customWidth="1"/>
    <col min="7974" max="7974" width="3.875" style="1" customWidth="1"/>
    <col min="7975" max="7975" width="4.75" style="1" customWidth="1"/>
    <col min="7976" max="7977" width="3.875" style="1" customWidth="1"/>
    <col min="7978" max="7978" width="5.125" style="1" customWidth="1"/>
    <col min="7979" max="7984" width="3.875" style="1" customWidth="1"/>
    <col min="7985" max="7986" width="3.75" style="1" customWidth="1"/>
    <col min="7987" max="7987" width="6" style="1" customWidth="1"/>
    <col min="7988" max="7988" width="3.75" style="1" customWidth="1"/>
    <col min="7989" max="8006" width="0.625" style="1" customWidth="1"/>
    <col min="8007" max="8007" width="9.25" style="1" customWidth="1"/>
    <col min="8008" max="8008" width="22.125" style="1" bestFit="1" customWidth="1"/>
    <col min="8009" max="8188" width="9" style="1"/>
    <col min="8189" max="8191" width="11" style="1" bestFit="1" customWidth="1"/>
    <col min="8192" max="8192" width="9.125" style="1" bestFit="1" customWidth="1"/>
    <col min="8193" max="8193" width="9" style="1"/>
    <col min="8194" max="8194" width="12.875" style="1" customWidth="1"/>
    <col min="8195" max="8195" width="6" style="1" customWidth="1"/>
    <col min="8196" max="8196" width="9.25" style="1" customWidth="1"/>
    <col min="8197" max="8202" width="0" style="1" hidden="1" customWidth="1"/>
    <col min="8203" max="8203" width="6.375" style="1" customWidth="1"/>
    <col min="8204" max="8204" width="4.25" style="1" customWidth="1"/>
    <col min="8205" max="8205" width="6.625" style="1" customWidth="1"/>
    <col min="8206" max="8206" width="4.25" style="1" customWidth="1"/>
    <col min="8207" max="8207" width="5.625" style="1" customWidth="1"/>
    <col min="8208" max="8208" width="4.75" style="1" customWidth="1"/>
    <col min="8209" max="8209" width="3.875" style="1" customWidth="1"/>
    <col min="8210" max="8211" width="4.75" style="1" customWidth="1"/>
    <col min="8212" max="8212" width="3.875" style="1" customWidth="1"/>
    <col min="8213" max="8214" width="4.75" style="1" customWidth="1"/>
    <col min="8215" max="8215" width="3.875" style="1" customWidth="1"/>
    <col min="8216" max="8217" width="4.75" style="1" customWidth="1"/>
    <col min="8218" max="8218" width="3.875" style="1" customWidth="1"/>
    <col min="8219" max="8220" width="4.75" style="1" customWidth="1"/>
    <col min="8221" max="8221" width="3.875" style="1" customWidth="1"/>
    <col min="8222" max="8223" width="4.75" style="1" customWidth="1"/>
    <col min="8224" max="8224" width="3.875" style="1" customWidth="1"/>
    <col min="8225" max="8226" width="4.75" style="1" customWidth="1"/>
    <col min="8227" max="8227" width="3.875" style="1" customWidth="1"/>
    <col min="8228" max="8229" width="4.75" style="1" customWidth="1"/>
    <col min="8230" max="8230" width="3.875" style="1" customWidth="1"/>
    <col min="8231" max="8231" width="4.75" style="1" customWidth="1"/>
    <col min="8232" max="8233" width="3.875" style="1" customWidth="1"/>
    <col min="8234" max="8234" width="5.125" style="1" customWidth="1"/>
    <col min="8235" max="8240" width="3.875" style="1" customWidth="1"/>
    <col min="8241" max="8242" width="3.75" style="1" customWidth="1"/>
    <col min="8243" max="8243" width="6" style="1" customWidth="1"/>
    <col min="8244" max="8244" width="3.75" style="1" customWidth="1"/>
    <col min="8245" max="8262" width="0.625" style="1" customWidth="1"/>
    <col min="8263" max="8263" width="9.25" style="1" customWidth="1"/>
    <col min="8264" max="8264" width="22.125" style="1" bestFit="1" customWidth="1"/>
    <col min="8265" max="8444" width="9" style="1"/>
    <col min="8445" max="8447" width="11" style="1" bestFit="1" customWidth="1"/>
    <col min="8448" max="8448" width="9.125" style="1" bestFit="1" customWidth="1"/>
    <col min="8449" max="8449" width="9" style="1"/>
    <col min="8450" max="8450" width="12.875" style="1" customWidth="1"/>
    <col min="8451" max="8451" width="6" style="1" customWidth="1"/>
    <col min="8452" max="8452" width="9.25" style="1" customWidth="1"/>
    <col min="8453" max="8458" width="0" style="1" hidden="1" customWidth="1"/>
    <col min="8459" max="8459" width="6.375" style="1" customWidth="1"/>
    <col min="8460" max="8460" width="4.25" style="1" customWidth="1"/>
    <col min="8461" max="8461" width="6.625" style="1" customWidth="1"/>
    <col min="8462" max="8462" width="4.25" style="1" customWidth="1"/>
    <col min="8463" max="8463" width="5.625" style="1" customWidth="1"/>
    <col min="8464" max="8464" width="4.75" style="1" customWidth="1"/>
    <col min="8465" max="8465" width="3.875" style="1" customWidth="1"/>
    <col min="8466" max="8467" width="4.75" style="1" customWidth="1"/>
    <col min="8468" max="8468" width="3.875" style="1" customWidth="1"/>
    <col min="8469" max="8470" width="4.75" style="1" customWidth="1"/>
    <col min="8471" max="8471" width="3.875" style="1" customWidth="1"/>
    <col min="8472" max="8473" width="4.75" style="1" customWidth="1"/>
    <col min="8474" max="8474" width="3.875" style="1" customWidth="1"/>
    <col min="8475" max="8476" width="4.75" style="1" customWidth="1"/>
    <col min="8477" max="8477" width="3.875" style="1" customWidth="1"/>
    <col min="8478" max="8479" width="4.75" style="1" customWidth="1"/>
    <col min="8480" max="8480" width="3.875" style="1" customWidth="1"/>
    <col min="8481" max="8482" width="4.75" style="1" customWidth="1"/>
    <col min="8483" max="8483" width="3.875" style="1" customWidth="1"/>
    <col min="8484" max="8485" width="4.75" style="1" customWidth="1"/>
    <col min="8486" max="8486" width="3.875" style="1" customWidth="1"/>
    <col min="8487" max="8487" width="4.75" style="1" customWidth="1"/>
    <col min="8488" max="8489" width="3.875" style="1" customWidth="1"/>
    <col min="8490" max="8490" width="5.125" style="1" customWidth="1"/>
    <col min="8491" max="8496" width="3.875" style="1" customWidth="1"/>
    <col min="8497" max="8498" width="3.75" style="1" customWidth="1"/>
    <col min="8499" max="8499" width="6" style="1" customWidth="1"/>
    <col min="8500" max="8500" width="3.75" style="1" customWidth="1"/>
    <col min="8501" max="8518" width="0.625" style="1" customWidth="1"/>
    <col min="8519" max="8519" width="9.25" style="1" customWidth="1"/>
    <col min="8520" max="8520" width="22.125" style="1" bestFit="1" customWidth="1"/>
    <col min="8521" max="8700" width="9" style="1"/>
    <col min="8701" max="8703" width="11" style="1" bestFit="1" customWidth="1"/>
    <col min="8704" max="8704" width="9.125" style="1" bestFit="1" customWidth="1"/>
    <col min="8705" max="8705" width="9" style="1"/>
    <col min="8706" max="8706" width="12.875" style="1" customWidth="1"/>
    <col min="8707" max="8707" width="6" style="1" customWidth="1"/>
    <col min="8708" max="8708" width="9.25" style="1" customWidth="1"/>
    <col min="8709" max="8714" width="0" style="1" hidden="1" customWidth="1"/>
    <col min="8715" max="8715" width="6.375" style="1" customWidth="1"/>
    <col min="8716" max="8716" width="4.25" style="1" customWidth="1"/>
    <col min="8717" max="8717" width="6.625" style="1" customWidth="1"/>
    <col min="8718" max="8718" width="4.25" style="1" customWidth="1"/>
    <col min="8719" max="8719" width="5.625" style="1" customWidth="1"/>
    <col min="8720" max="8720" width="4.75" style="1" customWidth="1"/>
    <col min="8721" max="8721" width="3.875" style="1" customWidth="1"/>
    <col min="8722" max="8723" width="4.75" style="1" customWidth="1"/>
    <col min="8724" max="8724" width="3.875" style="1" customWidth="1"/>
    <col min="8725" max="8726" width="4.75" style="1" customWidth="1"/>
    <col min="8727" max="8727" width="3.875" style="1" customWidth="1"/>
    <col min="8728" max="8729" width="4.75" style="1" customWidth="1"/>
    <col min="8730" max="8730" width="3.875" style="1" customWidth="1"/>
    <col min="8731" max="8732" width="4.75" style="1" customWidth="1"/>
    <col min="8733" max="8733" width="3.875" style="1" customWidth="1"/>
    <col min="8734" max="8735" width="4.75" style="1" customWidth="1"/>
    <col min="8736" max="8736" width="3.875" style="1" customWidth="1"/>
    <col min="8737" max="8738" width="4.75" style="1" customWidth="1"/>
    <col min="8739" max="8739" width="3.875" style="1" customWidth="1"/>
    <col min="8740" max="8741" width="4.75" style="1" customWidth="1"/>
    <col min="8742" max="8742" width="3.875" style="1" customWidth="1"/>
    <col min="8743" max="8743" width="4.75" style="1" customWidth="1"/>
    <col min="8744" max="8745" width="3.875" style="1" customWidth="1"/>
    <col min="8746" max="8746" width="5.125" style="1" customWidth="1"/>
    <col min="8747" max="8752" width="3.875" style="1" customWidth="1"/>
    <col min="8753" max="8754" width="3.75" style="1" customWidth="1"/>
    <col min="8755" max="8755" width="6" style="1" customWidth="1"/>
    <col min="8756" max="8756" width="3.75" style="1" customWidth="1"/>
    <col min="8757" max="8774" width="0.625" style="1" customWidth="1"/>
    <col min="8775" max="8775" width="9.25" style="1" customWidth="1"/>
    <col min="8776" max="8776" width="22.125" style="1" bestFit="1" customWidth="1"/>
    <col min="8777" max="8956" width="9" style="1"/>
    <col min="8957" max="8959" width="11" style="1" bestFit="1" customWidth="1"/>
    <col min="8960" max="8960" width="9.125" style="1" bestFit="1" customWidth="1"/>
    <col min="8961" max="8961" width="9" style="1"/>
    <col min="8962" max="8962" width="12.875" style="1" customWidth="1"/>
    <col min="8963" max="8963" width="6" style="1" customWidth="1"/>
    <col min="8964" max="8964" width="9.25" style="1" customWidth="1"/>
    <col min="8965" max="8970" width="0" style="1" hidden="1" customWidth="1"/>
    <col min="8971" max="8971" width="6.375" style="1" customWidth="1"/>
    <col min="8972" max="8972" width="4.25" style="1" customWidth="1"/>
    <col min="8973" max="8973" width="6.625" style="1" customWidth="1"/>
    <col min="8974" max="8974" width="4.25" style="1" customWidth="1"/>
    <col min="8975" max="8975" width="5.625" style="1" customWidth="1"/>
    <col min="8976" max="8976" width="4.75" style="1" customWidth="1"/>
    <col min="8977" max="8977" width="3.875" style="1" customWidth="1"/>
    <col min="8978" max="8979" width="4.75" style="1" customWidth="1"/>
    <col min="8980" max="8980" width="3.875" style="1" customWidth="1"/>
    <col min="8981" max="8982" width="4.75" style="1" customWidth="1"/>
    <col min="8983" max="8983" width="3.875" style="1" customWidth="1"/>
    <col min="8984" max="8985" width="4.75" style="1" customWidth="1"/>
    <col min="8986" max="8986" width="3.875" style="1" customWidth="1"/>
    <col min="8987" max="8988" width="4.75" style="1" customWidth="1"/>
    <col min="8989" max="8989" width="3.875" style="1" customWidth="1"/>
    <col min="8990" max="8991" width="4.75" style="1" customWidth="1"/>
    <col min="8992" max="8992" width="3.875" style="1" customWidth="1"/>
    <col min="8993" max="8994" width="4.75" style="1" customWidth="1"/>
    <col min="8995" max="8995" width="3.875" style="1" customWidth="1"/>
    <col min="8996" max="8997" width="4.75" style="1" customWidth="1"/>
    <col min="8998" max="8998" width="3.875" style="1" customWidth="1"/>
    <col min="8999" max="8999" width="4.75" style="1" customWidth="1"/>
    <col min="9000" max="9001" width="3.875" style="1" customWidth="1"/>
    <col min="9002" max="9002" width="5.125" style="1" customWidth="1"/>
    <col min="9003" max="9008" width="3.875" style="1" customWidth="1"/>
    <col min="9009" max="9010" width="3.75" style="1" customWidth="1"/>
    <col min="9011" max="9011" width="6" style="1" customWidth="1"/>
    <col min="9012" max="9012" width="3.75" style="1" customWidth="1"/>
    <col min="9013" max="9030" width="0.625" style="1" customWidth="1"/>
    <col min="9031" max="9031" width="9.25" style="1" customWidth="1"/>
    <col min="9032" max="9032" width="22.125" style="1" bestFit="1" customWidth="1"/>
    <col min="9033" max="9212" width="9" style="1"/>
    <col min="9213" max="9215" width="11" style="1" bestFit="1" customWidth="1"/>
    <col min="9216" max="9216" width="9.125" style="1" bestFit="1" customWidth="1"/>
    <col min="9217" max="9217" width="9" style="1"/>
    <col min="9218" max="9218" width="12.875" style="1" customWidth="1"/>
    <col min="9219" max="9219" width="6" style="1" customWidth="1"/>
    <col min="9220" max="9220" width="9.25" style="1" customWidth="1"/>
    <col min="9221" max="9226" width="0" style="1" hidden="1" customWidth="1"/>
    <col min="9227" max="9227" width="6.375" style="1" customWidth="1"/>
    <col min="9228" max="9228" width="4.25" style="1" customWidth="1"/>
    <col min="9229" max="9229" width="6.625" style="1" customWidth="1"/>
    <col min="9230" max="9230" width="4.25" style="1" customWidth="1"/>
    <col min="9231" max="9231" width="5.625" style="1" customWidth="1"/>
    <col min="9232" max="9232" width="4.75" style="1" customWidth="1"/>
    <col min="9233" max="9233" width="3.875" style="1" customWidth="1"/>
    <col min="9234" max="9235" width="4.75" style="1" customWidth="1"/>
    <col min="9236" max="9236" width="3.875" style="1" customWidth="1"/>
    <col min="9237" max="9238" width="4.75" style="1" customWidth="1"/>
    <col min="9239" max="9239" width="3.875" style="1" customWidth="1"/>
    <col min="9240" max="9241" width="4.75" style="1" customWidth="1"/>
    <col min="9242" max="9242" width="3.875" style="1" customWidth="1"/>
    <col min="9243" max="9244" width="4.75" style="1" customWidth="1"/>
    <col min="9245" max="9245" width="3.875" style="1" customWidth="1"/>
    <col min="9246" max="9247" width="4.75" style="1" customWidth="1"/>
    <col min="9248" max="9248" width="3.875" style="1" customWidth="1"/>
    <col min="9249" max="9250" width="4.75" style="1" customWidth="1"/>
    <col min="9251" max="9251" width="3.875" style="1" customWidth="1"/>
    <col min="9252" max="9253" width="4.75" style="1" customWidth="1"/>
    <col min="9254" max="9254" width="3.875" style="1" customWidth="1"/>
    <col min="9255" max="9255" width="4.75" style="1" customWidth="1"/>
    <col min="9256" max="9257" width="3.875" style="1" customWidth="1"/>
    <col min="9258" max="9258" width="5.125" style="1" customWidth="1"/>
    <col min="9259" max="9264" width="3.875" style="1" customWidth="1"/>
    <col min="9265" max="9266" width="3.75" style="1" customWidth="1"/>
    <col min="9267" max="9267" width="6" style="1" customWidth="1"/>
    <col min="9268" max="9268" width="3.75" style="1" customWidth="1"/>
    <col min="9269" max="9286" width="0.625" style="1" customWidth="1"/>
    <col min="9287" max="9287" width="9.25" style="1" customWidth="1"/>
    <col min="9288" max="9288" width="22.125" style="1" bestFit="1" customWidth="1"/>
    <col min="9289" max="9468" width="9" style="1"/>
    <col min="9469" max="9471" width="11" style="1" bestFit="1" customWidth="1"/>
    <col min="9472" max="9472" width="9.125" style="1" bestFit="1" customWidth="1"/>
    <col min="9473" max="9473" width="9" style="1"/>
    <col min="9474" max="9474" width="12.875" style="1" customWidth="1"/>
    <col min="9475" max="9475" width="6" style="1" customWidth="1"/>
    <col min="9476" max="9476" width="9.25" style="1" customWidth="1"/>
    <col min="9477" max="9482" width="0" style="1" hidden="1" customWidth="1"/>
    <col min="9483" max="9483" width="6.375" style="1" customWidth="1"/>
    <col min="9484" max="9484" width="4.25" style="1" customWidth="1"/>
    <col min="9485" max="9485" width="6.625" style="1" customWidth="1"/>
    <col min="9486" max="9486" width="4.25" style="1" customWidth="1"/>
    <col min="9487" max="9487" width="5.625" style="1" customWidth="1"/>
    <col min="9488" max="9488" width="4.75" style="1" customWidth="1"/>
    <col min="9489" max="9489" width="3.875" style="1" customWidth="1"/>
    <col min="9490" max="9491" width="4.75" style="1" customWidth="1"/>
    <col min="9492" max="9492" width="3.875" style="1" customWidth="1"/>
    <col min="9493" max="9494" width="4.75" style="1" customWidth="1"/>
    <col min="9495" max="9495" width="3.875" style="1" customWidth="1"/>
    <col min="9496" max="9497" width="4.75" style="1" customWidth="1"/>
    <col min="9498" max="9498" width="3.875" style="1" customWidth="1"/>
    <col min="9499" max="9500" width="4.75" style="1" customWidth="1"/>
    <col min="9501" max="9501" width="3.875" style="1" customWidth="1"/>
    <col min="9502" max="9503" width="4.75" style="1" customWidth="1"/>
    <col min="9504" max="9504" width="3.875" style="1" customWidth="1"/>
    <col min="9505" max="9506" width="4.75" style="1" customWidth="1"/>
    <col min="9507" max="9507" width="3.875" style="1" customWidth="1"/>
    <col min="9508" max="9509" width="4.75" style="1" customWidth="1"/>
    <col min="9510" max="9510" width="3.875" style="1" customWidth="1"/>
    <col min="9511" max="9511" width="4.75" style="1" customWidth="1"/>
    <col min="9512" max="9513" width="3.875" style="1" customWidth="1"/>
    <col min="9514" max="9514" width="5.125" style="1" customWidth="1"/>
    <col min="9515" max="9520" width="3.875" style="1" customWidth="1"/>
    <col min="9521" max="9522" width="3.75" style="1" customWidth="1"/>
    <col min="9523" max="9523" width="6" style="1" customWidth="1"/>
    <col min="9524" max="9524" width="3.75" style="1" customWidth="1"/>
    <col min="9525" max="9542" width="0.625" style="1" customWidth="1"/>
    <col min="9543" max="9543" width="9.25" style="1" customWidth="1"/>
    <col min="9544" max="9544" width="22.125" style="1" bestFit="1" customWidth="1"/>
    <col min="9545" max="9724" width="9" style="1"/>
    <col min="9725" max="9727" width="11" style="1" bestFit="1" customWidth="1"/>
    <col min="9728" max="9728" width="9.125" style="1" bestFit="1" customWidth="1"/>
    <col min="9729" max="9729" width="9" style="1"/>
    <col min="9730" max="9730" width="12.875" style="1" customWidth="1"/>
    <col min="9731" max="9731" width="6" style="1" customWidth="1"/>
    <col min="9732" max="9732" width="9.25" style="1" customWidth="1"/>
    <col min="9733" max="9738" width="0" style="1" hidden="1" customWidth="1"/>
    <col min="9739" max="9739" width="6.375" style="1" customWidth="1"/>
    <col min="9740" max="9740" width="4.25" style="1" customWidth="1"/>
    <col min="9741" max="9741" width="6.625" style="1" customWidth="1"/>
    <col min="9742" max="9742" width="4.25" style="1" customWidth="1"/>
    <col min="9743" max="9743" width="5.625" style="1" customWidth="1"/>
    <col min="9744" max="9744" width="4.75" style="1" customWidth="1"/>
    <col min="9745" max="9745" width="3.875" style="1" customWidth="1"/>
    <col min="9746" max="9747" width="4.75" style="1" customWidth="1"/>
    <col min="9748" max="9748" width="3.875" style="1" customWidth="1"/>
    <col min="9749" max="9750" width="4.75" style="1" customWidth="1"/>
    <col min="9751" max="9751" width="3.875" style="1" customWidth="1"/>
    <col min="9752" max="9753" width="4.75" style="1" customWidth="1"/>
    <col min="9754" max="9754" width="3.875" style="1" customWidth="1"/>
    <col min="9755" max="9756" width="4.75" style="1" customWidth="1"/>
    <col min="9757" max="9757" width="3.875" style="1" customWidth="1"/>
    <col min="9758" max="9759" width="4.75" style="1" customWidth="1"/>
    <col min="9760" max="9760" width="3.875" style="1" customWidth="1"/>
    <col min="9761" max="9762" width="4.75" style="1" customWidth="1"/>
    <col min="9763" max="9763" width="3.875" style="1" customWidth="1"/>
    <col min="9764" max="9765" width="4.75" style="1" customWidth="1"/>
    <col min="9766" max="9766" width="3.875" style="1" customWidth="1"/>
    <col min="9767" max="9767" width="4.75" style="1" customWidth="1"/>
    <col min="9768" max="9769" width="3.875" style="1" customWidth="1"/>
    <col min="9770" max="9770" width="5.125" style="1" customWidth="1"/>
    <col min="9771" max="9776" width="3.875" style="1" customWidth="1"/>
    <col min="9777" max="9778" width="3.75" style="1" customWidth="1"/>
    <col min="9779" max="9779" width="6" style="1" customWidth="1"/>
    <col min="9780" max="9780" width="3.75" style="1" customWidth="1"/>
    <col min="9781" max="9798" width="0.625" style="1" customWidth="1"/>
    <col min="9799" max="9799" width="9.25" style="1" customWidth="1"/>
    <col min="9800" max="9800" width="22.125" style="1" bestFit="1" customWidth="1"/>
    <col min="9801" max="9980" width="9" style="1"/>
    <col min="9981" max="9983" width="11" style="1" bestFit="1" customWidth="1"/>
    <col min="9984" max="9984" width="9.125" style="1" bestFit="1" customWidth="1"/>
    <col min="9985" max="9985" width="9" style="1"/>
    <col min="9986" max="9986" width="12.875" style="1" customWidth="1"/>
    <col min="9987" max="9987" width="6" style="1" customWidth="1"/>
    <col min="9988" max="9988" width="9.25" style="1" customWidth="1"/>
    <col min="9989" max="9994" width="0" style="1" hidden="1" customWidth="1"/>
    <col min="9995" max="9995" width="6.375" style="1" customWidth="1"/>
    <col min="9996" max="9996" width="4.25" style="1" customWidth="1"/>
    <col min="9997" max="9997" width="6.625" style="1" customWidth="1"/>
    <col min="9998" max="9998" width="4.25" style="1" customWidth="1"/>
    <col min="9999" max="9999" width="5.625" style="1" customWidth="1"/>
    <col min="10000" max="10000" width="4.75" style="1" customWidth="1"/>
    <col min="10001" max="10001" width="3.875" style="1" customWidth="1"/>
    <col min="10002" max="10003" width="4.75" style="1" customWidth="1"/>
    <col min="10004" max="10004" width="3.875" style="1" customWidth="1"/>
    <col min="10005" max="10006" width="4.75" style="1" customWidth="1"/>
    <col min="10007" max="10007" width="3.875" style="1" customWidth="1"/>
    <col min="10008" max="10009" width="4.75" style="1" customWidth="1"/>
    <col min="10010" max="10010" width="3.875" style="1" customWidth="1"/>
    <col min="10011" max="10012" width="4.75" style="1" customWidth="1"/>
    <col min="10013" max="10013" width="3.875" style="1" customWidth="1"/>
    <col min="10014" max="10015" width="4.75" style="1" customWidth="1"/>
    <col min="10016" max="10016" width="3.875" style="1" customWidth="1"/>
    <col min="10017" max="10018" width="4.75" style="1" customWidth="1"/>
    <col min="10019" max="10019" width="3.875" style="1" customWidth="1"/>
    <col min="10020" max="10021" width="4.75" style="1" customWidth="1"/>
    <col min="10022" max="10022" width="3.875" style="1" customWidth="1"/>
    <col min="10023" max="10023" width="4.75" style="1" customWidth="1"/>
    <col min="10024" max="10025" width="3.875" style="1" customWidth="1"/>
    <col min="10026" max="10026" width="5.125" style="1" customWidth="1"/>
    <col min="10027" max="10032" width="3.875" style="1" customWidth="1"/>
    <col min="10033" max="10034" width="3.75" style="1" customWidth="1"/>
    <col min="10035" max="10035" width="6" style="1" customWidth="1"/>
    <col min="10036" max="10036" width="3.75" style="1" customWidth="1"/>
    <col min="10037" max="10054" width="0.625" style="1" customWidth="1"/>
    <col min="10055" max="10055" width="9.25" style="1" customWidth="1"/>
    <col min="10056" max="10056" width="22.125" style="1" bestFit="1" customWidth="1"/>
    <col min="10057" max="10236" width="9" style="1"/>
    <col min="10237" max="10239" width="11" style="1" bestFit="1" customWidth="1"/>
    <col min="10240" max="10240" width="9.125" style="1" bestFit="1" customWidth="1"/>
    <col min="10241" max="10241" width="9" style="1"/>
    <col min="10242" max="10242" width="12.875" style="1" customWidth="1"/>
    <col min="10243" max="10243" width="6" style="1" customWidth="1"/>
    <col min="10244" max="10244" width="9.25" style="1" customWidth="1"/>
    <col min="10245" max="10250" width="0" style="1" hidden="1" customWidth="1"/>
    <col min="10251" max="10251" width="6.375" style="1" customWidth="1"/>
    <col min="10252" max="10252" width="4.25" style="1" customWidth="1"/>
    <col min="10253" max="10253" width="6.625" style="1" customWidth="1"/>
    <col min="10254" max="10254" width="4.25" style="1" customWidth="1"/>
    <col min="10255" max="10255" width="5.625" style="1" customWidth="1"/>
    <col min="10256" max="10256" width="4.75" style="1" customWidth="1"/>
    <col min="10257" max="10257" width="3.875" style="1" customWidth="1"/>
    <col min="10258" max="10259" width="4.75" style="1" customWidth="1"/>
    <col min="10260" max="10260" width="3.875" style="1" customWidth="1"/>
    <col min="10261" max="10262" width="4.75" style="1" customWidth="1"/>
    <col min="10263" max="10263" width="3.875" style="1" customWidth="1"/>
    <col min="10264" max="10265" width="4.75" style="1" customWidth="1"/>
    <col min="10266" max="10266" width="3.875" style="1" customWidth="1"/>
    <col min="10267" max="10268" width="4.75" style="1" customWidth="1"/>
    <col min="10269" max="10269" width="3.875" style="1" customWidth="1"/>
    <col min="10270" max="10271" width="4.75" style="1" customWidth="1"/>
    <col min="10272" max="10272" width="3.875" style="1" customWidth="1"/>
    <col min="10273" max="10274" width="4.75" style="1" customWidth="1"/>
    <col min="10275" max="10275" width="3.875" style="1" customWidth="1"/>
    <col min="10276" max="10277" width="4.75" style="1" customWidth="1"/>
    <col min="10278" max="10278" width="3.875" style="1" customWidth="1"/>
    <col min="10279" max="10279" width="4.75" style="1" customWidth="1"/>
    <col min="10280" max="10281" width="3.875" style="1" customWidth="1"/>
    <col min="10282" max="10282" width="5.125" style="1" customWidth="1"/>
    <col min="10283" max="10288" width="3.875" style="1" customWidth="1"/>
    <col min="10289" max="10290" width="3.75" style="1" customWidth="1"/>
    <col min="10291" max="10291" width="6" style="1" customWidth="1"/>
    <col min="10292" max="10292" width="3.75" style="1" customWidth="1"/>
    <col min="10293" max="10310" width="0.625" style="1" customWidth="1"/>
    <col min="10311" max="10311" width="9.25" style="1" customWidth="1"/>
    <col min="10312" max="10312" width="22.125" style="1" bestFit="1" customWidth="1"/>
    <col min="10313" max="10492" width="9" style="1"/>
    <col min="10493" max="10495" width="11" style="1" bestFit="1" customWidth="1"/>
    <col min="10496" max="10496" width="9.125" style="1" bestFit="1" customWidth="1"/>
    <col min="10497" max="10497" width="9" style="1"/>
    <col min="10498" max="10498" width="12.875" style="1" customWidth="1"/>
    <col min="10499" max="10499" width="6" style="1" customWidth="1"/>
    <col min="10500" max="10500" width="9.25" style="1" customWidth="1"/>
    <col min="10501" max="10506" width="0" style="1" hidden="1" customWidth="1"/>
    <col min="10507" max="10507" width="6.375" style="1" customWidth="1"/>
    <col min="10508" max="10508" width="4.25" style="1" customWidth="1"/>
    <col min="10509" max="10509" width="6.625" style="1" customWidth="1"/>
    <col min="10510" max="10510" width="4.25" style="1" customWidth="1"/>
    <col min="10511" max="10511" width="5.625" style="1" customWidth="1"/>
    <col min="10512" max="10512" width="4.75" style="1" customWidth="1"/>
    <col min="10513" max="10513" width="3.875" style="1" customWidth="1"/>
    <col min="10514" max="10515" width="4.75" style="1" customWidth="1"/>
    <col min="10516" max="10516" width="3.875" style="1" customWidth="1"/>
    <col min="10517" max="10518" width="4.75" style="1" customWidth="1"/>
    <col min="10519" max="10519" width="3.875" style="1" customWidth="1"/>
    <col min="10520" max="10521" width="4.75" style="1" customWidth="1"/>
    <col min="10522" max="10522" width="3.875" style="1" customWidth="1"/>
    <col min="10523" max="10524" width="4.75" style="1" customWidth="1"/>
    <col min="10525" max="10525" width="3.875" style="1" customWidth="1"/>
    <col min="10526" max="10527" width="4.75" style="1" customWidth="1"/>
    <col min="10528" max="10528" width="3.875" style="1" customWidth="1"/>
    <col min="10529" max="10530" width="4.75" style="1" customWidth="1"/>
    <col min="10531" max="10531" width="3.875" style="1" customWidth="1"/>
    <col min="10532" max="10533" width="4.75" style="1" customWidth="1"/>
    <col min="10534" max="10534" width="3.875" style="1" customWidth="1"/>
    <col min="10535" max="10535" width="4.75" style="1" customWidth="1"/>
    <col min="10536" max="10537" width="3.875" style="1" customWidth="1"/>
    <col min="10538" max="10538" width="5.125" style="1" customWidth="1"/>
    <col min="10539" max="10544" width="3.875" style="1" customWidth="1"/>
    <col min="10545" max="10546" width="3.75" style="1" customWidth="1"/>
    <col min="10547" max="10547" width="6" style="1" customWidth="1"/>
    <col min="10548" max="10548" width="3.75" style="1" customWidth="1"/>
    <col min="10549" max="10566" width="0.625" style="1" customWidth="1"/>
    <col min="10567" max="10567" width="9.25" style="1" customWidth="1"/>
    <col min="10568" max="10568" width="22.125" style="1" bestFit="1" customWidth="1"/>
    <col min="10569" max="10748" width="9" style="1"/>
    <col min="10749" max="10751" width="11" style="1" bestFit="1" customWidth="1"/>
    <col min="10752" max="10752" width="9.125" style="1" bestFit="1" customWidth="1"/>
    <col min="10753" max="10753" width="9" style="1"/>
    <col min="10754" max="10754" width="12.875" style="1" customWidth="1"/>
    <col min="10755" max="10755" width="6" style="1" customWidth="1"/>
    <col min="10756" max="10756" width="9.25" style="1" customWidth="1"/>
    <col min="10757" max="10762" width="0" style="1" hidden="1" customWidth="1"/>
    <col min="10763" max="10763" width="6.375" style="1" customWidth="1"/>
    <col min="10764" max="10764" width="4.25" style="1" customWidth="1"/>
    <col min="10765" max="10765" width="6.625" style="1" customWidth="1"/>
    <col min="10766" max="10766" width="4.25" style="1" customWidth="1"/>
    <col min="10767" max="10767" width="5.625" style="1" customWidth="1"/>
    <col min="10768" max="10768" width="4.75" style="1" customWidth="1"/>
    <col min="10769" max="10769" width="3.875" style="1" customWidth="1"/>
    <col min="10770" max="10771" width="4.75" style="1" customWidth="1"/>
    <col min="10772" max="10772" width="3.875" style="1" customWidth="1"/>
    <col min="10773" max="10774" width="4.75" style="1" customWidth="1"/>
    <col min="10775" max="10775" width="3.875" style="1" customWidth="1"/>
    <col min="10776" max="10777" width="4.75" style="1" customWidth="1"/>
    <col min="10778" max="10778" width="3.875" style="1" customWidth="1"/>
    <col min="10779" max="10780" width="4.75" style="1" customWidth="1"/>
    <col min="10781" max="10781" width="3.875" style="1" customWidth="1"/>
    <col min="10782" max="10783" width="4.75" style="1" customWidth="1"/>
    <col min="10784" max="10784" width="3.875" style="1" customWidth="1"/>
    <col min="10785" max="10786" width="4.75" style="1" customWidth="1"/>
    <col min="10787" max="10787" width="3.875" style="1" customWidth="1"/>
    <col min="10788" max="10789" width="4.75" style="1" customWidth="1"/>
    <col min="10790" max="10790" width="3.875" style="1" customWidth="1"/>
    <col min="10791" max="10791" width="4.75" style="1" customWidth="1"/>
    <col min="10792" max="10793" width="3.875" style="1" customWidth="1"/>
    <col min="10794" max="10794" width="5.125" style="1" customWidth="1"/>
    <col min="10795" max="10800" width="3.875" style="1" customWidth="1"/>
    <col min="10801" max="10802" width="3.75" style="1" customWidth="1"/>
    <col min="10803" max="10803" width="6" style="1" customWidth="1"/>
    <col min="10804" max="10804" width="3.75" style="1" customWidth="1"/>
    <col min="10805" max="10822" width="0.625" style="1" customWidth="1"/>
    <col min="10823" max="10823" width="9.25" style="1" customWidth="1"/>
    <col min="10824" max="10824" width="22.125" style="1" bestFit="1" customWidth="1"/>
    <col min="10825" max="11004" width="9" style="1"/>
    <col min="11005" max="11007" width="11" style="1" bestFit="1" customWidth="1"/>
    <col min="11008" max="11008" width="9.125" style="1" bestFit="1" customWidth="1"/>
    <col min="11009" max="11009" width="9" style="1"/>
    <col min="11010" max="11010" width="12.875" style="1" customWidth="1"/>
    <col min="11011" max="11011" width="6" style="1" customWidth="1"/>
    <col min="11012" max="11012" width="9.25" style="1" customWidth="1"/>
    <col min="11013" max="11018" width="0" style="1" hidden="1" customWidth="1"/>
    <col min="11019" max="11019" width="6.375" style="1" customWidth="1"/>
    <col min="11020" max="11020" width="4.25" style="1" customWidth="1"/>
    <col min="11021" max="11021" width="6.625" style="1" customWidth="1"/>
    <col min="11022" max="11022" width="4.25" style="1" customWidth="1"/>
    <col min="11023" max="11023" width="5.625" style="1" customWidth="1"/>
    <col min="11024" max="11024" width="4.75" style="1" customWidth="1"/>
    <col min="11025" max="11025" width="3.875" style="1" customWidth="1"/>
    <col min="11026" max="11027" width="4.75" style="1" customWidth="1"/>
    <col min="11028" max="11028" width="3.875" style="1" customWidth="1"/>
    <col min="11029" max="11030" width="4.75" style="1" customWidth="1"/>
    <col min="11031" max="11031" width="3.875" style="1" customWidth="1"/>
    <col min="11032" max="11033" width="4.75" style="1" customWidth="1"/>
    <col min="11034" max="11034" width="3.875" style="1" customWidth="1"/>
    <col min="11035" max="11036" width="4.75" style="1" customWidth="1"/>
    <col min="11037" max="11037" width="3.875" style="1" customWidth="1"/>
    <col min="11038" max="11039" width="4.75" style="1" customWidth="1"/>
    <col min="11040" max="11040" width="3.875" style="1" customWidth="1"/>
    <col min="11041" max="11042" width="4.75" style="1" customWidth="1"/>
    <col min="11043" max="11043" width="3.875" style="1" customWidth="1"/>
    <col min="11044" max="11045" width="4.75" style="1" customWidth="1"/>
    <col min="11046" max="11046" width="3.875" style="1" customWidth="1"/>
    <col min="11047" max="11047" width="4.75" style="1" customWidth="1"/>
    <col min="11048" max="11049" width="3.875" style="1" customWidth="1"/>
    <col min="11050" max="11050" width="5.125" style="1" customWidth="1"/>
    <col min="11051" max="11056" width="3.875" style="1" customWidth="1"/>
    <col min="11057" max="11058" width="3.75" style="1" customWidth="1"/>
    <col min="11059" max="11059" width="6" style="1" customWidth="1"/>
    <col min="11060" max="11060" width="3.75" style="1" customWidth="1"/>
    <col min="11061" max="11078" width="0.625" style="1" customWidth="1"/>
    <col min="11079" max="11079" width="9.25" style="1" customWidth="1"/>
    <col min="11080" max="11080" width="22.125" style="1" bestFit="1" customWidth="1"/>
    <col min="11081" max="11260" width="9" style="1"/>
    <col min="11261" max="11263" width="11" style="1" bestFit="1" customWidth="1"/>
    <col min="11264" max="11264" width="9.125" style="1" bestFit="1" customWidth="1"/>
    <col min="11265" max="11265" width="9" style="1"/>
    <col min="11266" max="11266" width="12.875" style="1" customWidth="1"/>
    <col min="11267" max="11267" width="6" style="1" customWidth="1"/>
    <col min="11268" max="11268" width="9.25" style="1" customWidth="1"/>
    <col min="11269" max="11274" width="0" style="1" hidden="1" customWidth="1"/>
    <col min="11275" max="11275" width="6.375" style="1" customWidth="1"/>
    <col min="11276" max="11276" width="4.25" style="1" customWidth="1"/>
    <col min="11277" max="11277" width="6.625" style="1" customWidth="1"/>
    <col min="11278" max="11278" width="4.25" style="1" customWidth="1"/>
    <col min="11279" max="11279" width="5.625" style="1" customWidth="1"/>
    <col min="11280" max="11280" width="4.75" style="1" customWidth="1"/>
    <col min="11281" max="11281" width="3.875" style="1" customWidth="1"/>
    <col min="11282" max="11283" width="4.75" style="1" customWidth="1"/>
    <col min="11284" max="11284" width="3.875" style="1" customWidth="1"/>
    <col min="11285" max="11286" width="4.75" style="1" customWidth="1"/>
    <col min="11287" max="11287" width="3.875" style="1" customWidth="1"/>
    <col min="11288" max="11289" width="4.75" style="1" customWidth="1"/>
    <col min="11290" max="11290" width="3.875" style="1" customWidth="1"/>
    <col min="11291" max="11292" width="4.75" style="1" customWidth="1"/>
    <col min="11293" max="11293" width="3.875" style="1" customWidth="1"/>
    <col min="11294" max="11295" width="4.75" style="1" customWidth="1"/>
    <col min="11296" max="11296" width="3.875" style="1" customWidth="1"/>
    <col min="11297" max="11298" width="4.75" style="1" customWidth="1"/>
    <col min="11299" max="11299" width="3.875" style="1" customWidth="1"/>
    <col min="11300" max="11301" width="4.75" style="1" customWidth="1"/>
    <col min="11302" max="11302" width="3.875" style="1" customWidth="1"/>
    <col min="11303" max="11303" width="4.75" style="1" customWidth="1"/>
    <col min="11304" max="11305" width="3.875" style="1" customWidth="1"/>
    <col min="11306" max="11306" width="5.125" style="1" customWidth="1"/>
    <col min="11307" max="11312" width="3.875" style="1" customWidth="1"/>
    <col min="11313" max="11314" width="3.75" style="1" customWidth="1"/>
    <col min="11315" max="11315" width="6" style="1" customWidth="1"/>
    <col min="11316" max="11316" width="3.75" style="1" customWidth="1"/>
    <col min="11317" max="11334" width="0.625" style="1" customWidth="1"/>
    <col min="11335" max="11335" width="9.25" style="1" customWidth="1"/>
    <col min="11336" max="11336" width="22.125" style="1" bestFit="1" customWidth="1"/>
    <col min="11337" max="11516" width="9" style="1"/>
    <col min="11517" max="11519" width="11" style="1" bestFit="1" customWidth="1"/>
    <col min="11520" max="11520" width="9.125" style="1" bestFit="1" customWidth="1"/>
    <col min="11521" max="11521" width="9" style="1"/>
    <col min="11522" max="11522" width="12.875" style="1" customWidth="1"/>
    <col min="11523" max="11523" width="6" style="1" customWidth="1"/>
    <col min="11524" max="11524" width="9.25" style="1" customWidth="1"/>
    <col min="11525" max="11530" width="0" style="1" hidden="1" customWidth="1"/>
    <col min="11531" max="11531" width="6.375" style="1" customWidth="1"/>
    <col min="11532" max="11532" width="4.25" style="1" customWidth="1"/>
    <col min="11533" max="11533" width="6.625" style="1" customWidth="1"/>
    <col min="11534" max="11534" width="4.25" style="1" customWidth="1"/>
    <col min="11535" max="11535" width="5.625" style="1" customWidth="1"/>
    <col min="11536" max="11536" width="4.75" style="1" customWidth="1"/>
    <col min="11537" max="11537" width="3.875" style="1" customWidth="1"/>
    <col min="11538" max="11539" width="4.75" style="1" customWidth="1"/>
    <col min="11540" max="11540" width="3.875" style="1" customWidth="1"/>
    <col min="11541" max="11542" width="4.75" style="1" customWidth="1"/>
    <col min="11543" max="11543" width="3.875" style="1" customWidth="1"/>
    <col min="11544" max="11545" width="4.75" style="1" customWidth="1"/>
    <col min="11546" max="11546" width="3.875" style="1" customWidth="1"/>
    <col min="11547" max="11548" width="4.75" style="1" customWidth="1"/>
    <col min="11549" max="11549" width="3.875" style="1" customWidth="1"/>
    <col min="11550" max="11551" width="4.75" style="1" customWidth="1"/>
    <col min="11552" max="11552" width="3.875" style="1" customWidth="1"/>
    <col min="11553" max="11554" width="4.75" style="1" customWidth="1"/>
    <col min="11555" max="11555" width="3.875" style="1" customWidth="1"/>
    <col min="11556" max="11557" width="4.75" style="1" customWidth="1"/>
    <col min="11558" max="11558" width="3.875" style="1" customWidth="1"/>
    <col min="11559" max="11559" width="4.75" style="1" customWidth="1"/>
    <col min="11560" max="11561" width="3.875" style="1" customWidth="1"/>
    <col min="11562" max="11562" width="5.125" style="1" customWidth="1"/>
    <col min="11563" max="11568" width="3.875" style="1" customWidth="1"/>
    <col min="11569" max="11570" width="3.75" style="1" customWidth="1"/>
    <col min="11571" max="11571" width="6" style="1" customWidth="1"/>
    <col min="11572" max="11572" width="3.75" style="1" customWidth="1"/>
    <col min="11573" max="11590" width="0.625" style="1" customWidth="1"/>
    <col min="11591" max="11591" width="9.25" style="1" customWidth="1"/>
    <col min="11592" max="11592" width="22.125" style="1" bestFit="1" customWidth="1"/>
    <col min="11593" max="11772" width="9" style="1"/>
    <col min="11773" max="11775" width="11" style="1" bestFit="1" customWidth="1"/>
    <col min="11776" max="11776" width="9.125" style="1" bestFit="1" customWidth="1"/>
    <col min="11777" max="11777" width="9" style="1"/>
    <col min="11778" max="11778" width="12.875" style="1" customWidth="1"/>
    <col min="11779" max="11779" width="6" style="1" customWidth="1"/>
    <col min="11780" max="11780" width="9.25" style="1" customWidth="1"/>
    <col min="11781" max="11786" width="0" style="1" hidden="1" customWidth="1"/>
    <col min="11787" max="11787" width="6.375" style="1" customWidth="1"/>
    <col min="11788" max="11788" width="4.25" style="1" customWidth="1"/>
    <col min="11789" max="11789" width="6.625" style="1" customWidth="1"/>
    <col min="11790" max="11790" width="4.25" style="1" customWidth="1"/>
    <col min="11791" max="11791" width="5.625" style="1" customWidth="1"/>
    <col min="11792" max="11792" width="4.75" style="1" customWidth="1"/>
    <col min="11793" max="11793" width="3.875" style="1" customWidth="1"/>
    <col min="11794" max="11795" width="4.75" style="1" customWidth="1"/>
    <col min="11796" max="11796" width="3.875" style="1" customWidth="1"/>
    <col min="11797" max="11798" width="4.75" style="1" customWidth="1"/>
    <col min="11799" max="11799" width="3.875" style="1" customWidth="1"/>
    <col min="11800" max="11801" width="4.75" style="1" customWidth="1"/>
    <col min="11802" max="11802" width="3.875" style="1" customWidth="1"/>
    <col min="11803" max="11804" width="4.75" style="1" customWidth="1"/>
    <col min="11805" max="11805" width="3.875" style="1" customWidth="1"/>
    <col min="11806" max="11807" width="4.75" style="1" customWidth="1"/>
    <col min="11808" max="11808" width="3.875" style="1" customWidth="1"/>
    <col min="11809" max="11810" width="4.75" style="1" customWidth="1"/>
    <col min="11811" max="11811" width="3.875" style="1" customWidth="1"/>
    <col min="11812" max="11813" width="4.75" style="1" customWidth="1"/>
    <col min="11814" max="11814" width="3.875" style="1" customWidth="1"/>
    <col min="11815" max="11815" width="4.75" style="1" customWidth="1"/>
    <col min="11816" max="11817" width="3.875" style="1" customWidth="1"/>
    <col min="11818" max="11818" width="5.125" style="1" customWidth="1"/>
    <col min="11819" max="11824" width="3.875" style="1" customWidth="1"/>
    <col min="11825" max="11826" width="3.75" style="1" customWidth="1"/>
    <col min="11827" max="11827" width="6" style="1" customWidth="1"/>
    <col min="11828" max="11828" width="3.75" style="1" customWidth="1"/>
    <col min="11829" max="11846" width="0.625" style="1" customWidth="1"/>
    <col min="11847" max="11847" width="9.25" style="1" customWidth="1"/>
    <col min="11848" max="11848" width="22.125" style="1" bestFit="1" customWidth="1"/>
    <col min="11849" max="12028" width="9" style="1"/>
    <col min="12029" max="12031" width="11" style="1" bestFit="1" customWidth="1"/>
    <col min="12032" max="12032" width="9.125" style="1" bestFit="1" customWidth="1"/>
    <col min="12033" max="12033" width="9" style="1"/>
    <col min="12034" max="12034" width="12.875" style="1" customWidth="1"/>
    <col min="12035" max="12035" width="6" style="1" customWidth="1"/>
    <col min="12036" max="12036" width="9.25" style="1" customWidth="1"/>
    <col min="12037" max="12042" width="0" style="1" hidden="1" customWidth="1"/>
    <col min="12043" max="12043" width="6.375" style="1" customWidth="1"/>
    <col min="12044" max="12044" width="4.25" style="1" customWidth="1"/>
    <col min="12045" max="12045" width="6.625" style="1" customWidth="1"/>
    <col min="12046" max="12046" width="4.25" style="1" customWidth="1"/>
    <col min="12047" max="12047" width="5.625" style="1" customWidth="1"/>
    <col min="12048" max="12048" width="4.75" style="1" customWidth="1"/>
    <col min="12049" max="12049" width="3.875" style="1" customWidth="1"/>
    <col min="12050" max="12051" width="4.75" style="1" customWidth="1"/>
    <col min="12052" max="12052" width="3.875" style="1" customWidth="1"/>
    <col min="12053" max="12054" width="4.75" style="1" customWidth="1"/>
    <col min="12055" max="12055" width="3.875" style="1" customWidth="1"/>
    <col min="12056" max="12057" width="4.75" style="1" customWidth="1"/>
    <col min="12058" max="12058" width="3.875" style="1" customWidth="1"/>
    <col min="12059" max="12060" width="4.75" style="1" customWidth="1"/>
    <col min="12061" max="12061" width="3.875" style="1" customWidth="1"/>
    <col min="12062" max="12063" width="4.75" style="1" customWidth="1"/>
    <col min="12064" max="12064" width="3.875" style="1" customWidth="1"/>
    <col min="12065" max="12066" width="4.75" style="1" customWidth="1"/>
    <col min="12067" max="12067" width="3.875" style="1" customWidth="1"/>
    <col min="12068" max="12069" width="4.75" style="1" customWidth="1"/>
    <col min="12070" max="12070" width="3.875" style="1" customWidth="1"/>
    <col min="12071" max="12071" width="4.75" style="1" customWidth="1"/>
    <col min="12072" max="12073" width="3.875" style="1" customWidth="1"/>
    <col min="12074" max="12074" width="5.125" style="1" customWidth="1"/>
    <col min="12075" max="12080" width="3.875" style="1" customWidth="1"/>
    <col min="12081" max="12082" width="3.75" style="1" customWidth="1"/>
    <col min="12083" max="12083" width="6" style="1" customWidth="1"/>
    <col min="12084" max="12084" width="3.75" style="1" customWidth="1"/>
    <col min="12085" max="12102" width="0.625" style="1" customWidth="1"/>
    <col min="12103" max="12103" width="9.25" style="1" customWidth="1"/>
    <col min="12104" max="12104" width="22.125" style="1" bestFit="1" customWidth="1"/>
    <col min="12105" max="12284" width="9" style="1"/>
    <col min="12285" max="12287" width="11" style="1" bestFit="1" customWidth="1"/>
    <col min="12288" max="12288" width="9.125" style="1" bestFit="1" customWidth="1"/>
    <col min="12289" max="12289" width="9" style="1"/>
    <col min="12290" max="12290" width="12.875" style="1" customWidth="1"/>
    <col min="12291" max="12291" width="6" style="1" customWidth="1"/>
    <col min="12292" max="12292" width="9.25" style="1" customWidth="1"/>
    <col min="12293" max="12298" width="0" style="1" hidden="1" customWidth="1"/>
    <col min="12299" max="12299" width="6.375" style="1" customWidth="1"/>
    <col min="12300" max="12300" width="4.25" style="1" customWidth="1"/>
    <col min="12301" max="12301" width="6.625" style="1" customWidth="1"/>
    <col min="12302" max="12302" width="4.25" style="1" customWidth="1"/>
    <col min="12303" max="12303" width="5.625" style="1" customWidth="1"/>
    <col min="12304" max="12304" width="4.75" style="1" customWidth="1"/>
    <col min="12305" max="12305" width="3.875" style="1" customWidth="1"/>
    <col min="12306" max="12307" width="4.75" style="1" customWidth="1"/>
    <col min="12308" max="12308" width="3.875" style="1" customWidth="1"/>
    <col min="12309" max="12310" width="4.75" style="1" customWidth="1"/>
    <col min="12311" max="12311" width="3.875" style="1" customWidth="1"/>
    <col min="12312" max="12313" width="4.75" style="1" customWidth="1"/>
    <col min="12314" max="12314" width="3.875" style="1" customWidth="1"/>
    <col min="12315" max="12316" width="4.75" style="1" customWidth="1"/>
    <col min="12317" max="12317" width="3.875" style="1" customWidth="1"/>
    <col min="12318" max="12319" width="4.75" style="1" customWidth="1"/>
    <col min="12320" max="12320" width="3.875" style="1" customWidth="1"/>
    <col min="12321" max="12322" width="4.75" style="1" customWidth="1"/>
    <col min="12323" max="12323" width="3.875" style="1" customWidth="1"/>
    <col min="12324" max="12325" width="4.75" style="1" customWidth="1"/>
    <col min="12326" max="12326" width="3.875" style="1" customWidth="1"/>
    <col min="12327" max="12327" width="4.75" style="1" customWidth="1"/>
    <col min="12328" max="12329" width="3.875" style="1" customWidth="1"/>
    <col min="12330" max="12330" width="5.125" style="1" customWidth="1"/>
    <col min="12331" max="12336" width="3.875" style="1" customWidth="1"/>
    <col min="12337" max="12338" width="3.75" style="1" customWidth="1"/>
    <col min="12339" max="12339" width="6" style="1" customWidth="1"/>
    <col min="12340" max="12340" width="3.75" style="1" customWidth="1"/>
    <col min="12341" max="12358" width="0.625" style="1" customWidth="1"/>
    <col min="12359" max="12359" width="9.25" style="1" customWidth="1"/>
    <col min="12360" max="12360" width="22.125" style="1" bestFit="1" customWidth="1"/>
    <col min="12361" max="12540" width="9" style="1"/>
    <col min="12541" max="12543" width="11" style="1" bestFit="1" customWidth="1"/>
    <col min="12544" max="12544" width="9.125" style="1" bestFit="1" customWidth="1"/>
    <col min="12545" max="12545" width="9" style="1"/>
    <col min="12546" max="12546" width="12.875" style="1" customWidth="1"/>
    <col min="12547" max="12547" width="6" style="1" customWidth="1"/>
    <col min="12548" max="12548" width="9.25" style="1" customWidth="1"/>
    <col min="12549" max="12554" width="0" style="1" hidden="1" customWidth="1"/>
    <col min="12555" max="12555" width="6.375" style="1" customWidth="1"/>
    <col min="12556" max="12556" width="4.25" style="1" customWidth="1"/>
    <col min="12557" max="12557" width="6.625" style="1" customWidth="1"/>
    <col min="12558" max="12558" width="4.25" style="1" customWidth="1"/>
    <col min="12559" max="12559" width="5.625" style="1" customWidth="1"/>
    <col min="12560" max="12560" width="4.75" style="1" customWidth="1"/>
    <col min="12561" max="12561" width="3.875" style="1" customWidth="1"/>
    <col min="12562" max="12563" width="4.75" style="1" customWidth="1"/>
    <col min="12564" max="12564" width="3.875" style="1" customWidth="1"/>
    <col min="12565" max="12566" width="4.75" style="1" customWidth="1"/>
    <col min="12567" max="12567" width="3.875" style="1" customWidth="1"/>
    <col min="12568" max="12569" width="4.75" style="1" customWidth="1"/>
    <col min="12570" max="12570" width="3.875" style="1" customWidth="1"/>
    <col min="12571" max="12572" width="4.75" style="1" customWidth="1"/>
    <col min="12573" max="12573" width="3.875" style="1" customWidth="1"/>
    <col min="12574" max="12575" width="4.75" style="1" customWidth="1"/>
    <col min="12576" max="12576" width="3.875" style="1" customWidth="1"/>
    <col min="12577" max="12578" width="4.75" style="1" customWidth="1"/>
    <col min="12579" max="12579" width="3.875" style="1" customWidth="1"/>
    <col min="12580" max="12581" width="4.75" style="1" customWidth="1"/>
    <col min="12582" max="12582" width="3.875" style="1" customWidth="1"/>
    <col min="12583" max="12583" width="4.75" style="1" customWidth="1"/>
    <col min="12584" max="12585" width="3.875" style="1" customWidth="1"/>
    <col min="12586" max="12586" width="5.125" style="1" customWidth="1"/>
    <col min="12587" max="12592" width="3.875" style="1" customWidth="1"/>
    <col min="12593" max="12594" width="3.75" style="1" customWidth="1"/>
    <col min="12595" max="12595" width="6" style="1" customWidth="1"/>
    <col min="12596" max="12596" width="3.75" style="1" customWidth="1"/>
    <col min="12597" max="12614" width="0.625" style="1" customWidth="1"/>
    <col min="12615" max="12615" width="9.25" style="1" customWidth="1"/>
    <col min="12616" max="12616" width="22.125" style="1" bestFit="1" customWidth="1"/>
    <col min="12617" max="12796" width="9" style="1"/>
    <col min="12797" max="12799" width="11" style="1" bestFit="1" customWidth="1"/>
    <col min="12800" max="12800" width="9.125" style="1" bestFit="1" customWidth="1"/>
    <col min="12801" max="12801" width="9" style="1"/>
    <col min="12802" max="12802" width="12.875" style="1" customWidth="1"/>
    <col min="12803" max="12803" width="6" style="1" customWidth="1"/>
    <col min="12804" max="12804" width="9.25" style="1" customWidth="1"/>
    <col min="12805" max="12810" width="0" style="1" hidden="1" customWidth="1"/>
    <col min="12811" max="12811" width="6.375" style="1" customWidth="1"/>
    <col min="12812" max="12812" width="4.25" style="1" customWidth="1"/>
    <col min="12813" max="12813" width="6.625" style="1" customWidth="1"/>
    <col min="12814" max="12814" width="4.25" style="1" customWidth="1"/>
    <col min="12815" max="12815" width="5.625" style="1" customWidth="1"/>
    <col min="12816" max="12816" width="4.75" style="1" customWidth="1"/>
    <col min="12817" max="12817" width="3.875" style="1" customWidth="1"/>
    <col min="12818" max="12819" width="4.75" style="1" customWidth="1"/>
    <col min="12820" max="12820" width="3.875" style="1" customWidth="1"/>
    <col min="12821" max="12822" width="4.75" style="1" customWidth="1"/>
    <col min="12823" max="12823" width="3.875" style="1" customWidth="1"/>
    <col min="12824" max="12825" width="4.75" style="1" customWidth="1"/>
    <col min="12826" max="12826" width="3.875" style="1" customWidth="1"/>
    <col min="12827" max="12828" width="4.75" style="1" customWidth="1"/>
    <col min="12829" max="12829" width="3.875" style="1" customWidth="1"/>
    <col min="12830" max="12831" width="4.75" style="1" customWidth="1"/>
    <col min="12832" max="12832" width="3.875" style="1" customWidth="1"/>
    <col min="12833" max="12834" width="4.75" style="1" customWidth="1"/>
    <col min="12835" max="12835" width="3.875" style="1" customWidth="1"/>
    <col min="12836" max="12837" width="4.75" style="1" customWidth="1"/>
    <col min="12838" max="12838" width="3.875" style="1" customWidth="1"/>
    <col min="12839" max="12839" width="4.75" style="1" customWidth="1"/>
    <col min="12840" max="12841" width="3.875" style="1" customWidth="1"/>
    <col min="12842" max="12842" width="5.125" style="1" customWidth="1"/>
    <col min="12843" max="12848" width="3.875" style="1" customWidth="1"/>
    <col min="12849" max="12850" width="3.75" style="1" customWidth="1"/>
    <col min="12851" max="12851" width="6" style="1" customWidth="1"/>
    <col min="12852" max="12852" width="3.75" style="1" customWidth="1"/>
    <col min="12853" max="12870" width="0.625" style="1" customWidth="1"/>
    <col min="12871" max="12871" width="9.25" style="1" customWidth="1"/>
    <col min="12872" max="12872" width="22.125" style="1" bestFit="1" customWidth="1"/>
    <col min="12873" max="13052" width="9" style="1"/>
    <col min="13053" max="13055" width="11" style="1" bestFit="1" customWidth="1"/>
    <col min="13056" max="13056" width="9.125" style="1" bestFit="1" customWidth="1"/>
    <col min="13057" max="13057" width="9" style="1"/>
    <col min="13058" max="13058" width="12.875" style="1" customWidth="1"/>
    <col min="13059" max="13059" width="6" style="1" customWidth="1"/>
    <col min="13060" max="13060" width="9.25" style="1" customWidth="1"/>
    <col min="13061" max="13066" width="0" style="1" hidden="1" customWidth="1"/>
    <col min="13067" max="13067" width="6.375" style="1" customWidth="1"/>
    <col min="13068" max="13068" width="4.25" style="1" customWidth="1"/>
    <col min="13069" max="13069" width="6.625" style="1" customWidth="1"/>
    <col min="13070" max="13070" width="4.25" style="1" customWidth="1"/>
    <col min="13071" max="13071" width="5.625" style="1" customWidth="1"/>
    <col min="13072" max="13072" width="4.75" style="1" customWidth="1"/>
    <col min="13073" max="13073" width="3.875" style="1" customWidth="1"/>
    <col min="13074" max="13075" width="4.75" style="1" customWidth="1"/>
    <col min="13076" max="13076" width="3.875" style="1" customWidth="1"/>
    <col min="13077" max="13078" width="4.75" style="1" customWidth="1"/>
    <col min="13079" max="13079" width="3.875" style="1" customWidth="1"/>
    <col min="13080" max="13081" width="4.75" style="1" customWidth="1"/>
    <col min="13082" max="13082" width="3.875" style="1" customWidth="1"/>
    <col min="13083" max="13084" width="4.75" style="1" customWidth="1"/>
    <col min="13085" max="13085" width="3.875" style="1" customWidth="1"/>
    <col min="13086" max="13087" width="4.75" style="1" customWidth="1"/>
    <col min="13088" max="13088" width="3.875" style="1" customWidth="1"/>
    <col min="13089" max="13090" width="4.75" style="1" customWidth="1"/>
    <col min="13091" max="13091" width="3.875" style="1" customWidth="1"/>
    <col min="13092" max="13093" width="4.75" style="1" customWidth="1"/>
    <col min="13094" max="13094" width="3.875" style="1" customWidth="1"/>
    <col min="13095" max="13095" width="4.75" style="1" customWidth="1"/>
    <col min="13096" max="13097" width="3.875" style="1" customWidth="1"/>
    <col min="13098" max="13098" width="5.125" style="1" customWidth="1"/>
    <col min="13099" max="13104" width="3.875" style="1" customWidth="1"/>
    <col min="13105" max="13106" width="3.75" style="1" customWidth="1"/>
    <col min="13107" max="13107" width="6" style="1" customWidth="1"/>
    <col min="13108" max="13108" width="3.75" style="1" customWidth="1"/>
    <col min="13109" max="13126" width="0.625" style="1" customWidth="1"/>
    <col min="13127" max="13127" width="9.25" style="1" customWidth="1"/>
    <col min="13128" max="13128" width="22.125" style="1" bestFit="1" customWidth="1"/>
    <col min="13129" max="13308" width="9" style="1"/>
    <col min="13309" max="13311" width="11" style="1" bestFit="1" customWidth="1"/>
    <col min="13312" max="13312" width="9.125" style="1" bestFit="1" customWidth="1"/>
    <col min="13313" max="13313" width="9" style="1"/>
    <col min="13314" max="13314" width="12.875" style="1" customWidth="1"/>
    <col min="13315" max="13315" width="6" style="1" customWidth="1"/>
    <col min="13316" max="13316" width="9.25" style="1" customWidth="1"/>
    <col min="13317" max="13322" width="0" style="1" hidden="1" customWidth="1"/>
    <col min="13323" max="13323" width="6.375" style="1" customWidth="1"/>
    <col min="13324" max="13324" width="4.25" style="1" customWidth="1"/>
    <col min="13325" max="13325" width="6.625" style="1" customWidth="1"/>
    <col min="13326" max="13326" width="4.25" style="1" customWidth="1"/>
    <col min="13327" max="13327" width="5.625" style="1" customWidth="1"/>
    <col min="13328" max="13328" width="4.75" style="1" customWidth="1"/>
    <col min="13329" max="13329" width="3.875" style="1" customWidth="1"/>
    <col min="13330" max="13331" width="4.75" style="1" customWidth="1"/>
    <col min="13332" max="13332" width="3.875" style="1" customWidth="1"/>
    <col min="13333" max="13334" width="4.75" style="1" customWidth="1"/>
    <col min="13335" max="13335" width="3.875" style="1" customWidth="1"/>
    <col min="13336" max="13337" width="4.75" style="1" customWidth="1"/>
    <col min="13338" max="13338" width="3.875" style="1" customWidth="1"/>
    <col min="13339" max="13340" width="4.75" style="1" customWidth="1"/>
    <col min="13341" max="13341" width="3.875" style="1" customWidth="1"/>
    <col min="13342" max="13343" width="4.75" style="1" customWidth="1"/>
    <col min="13344" max="13344" width="3.875" style="1" customWidth="1"/>
    <col min="13345" max="13346" width="4.75" style="1" customWidth="1"/>
    <col min="13347" max="13347" width="3.875" style="1" customWidth="1"/>
    <col min="13348" max="13349" width="4.75" style="1" customWidth="1"/>
    <col min="13350" max="13350" width="3.875" style="1" customWidth="1"/>
    <col min="13351" max="13351" width="4.75" style="1" customWidth="1"/>
    <col min="13352" max="13353" width="3.875" style="1" customWidth="1"/>
    <col min="13354" max="13354" width="5.125" style="1" customWidth="1"/>
    <col min="13355" max="13360" width="3.875" style="1" customWidth="1"/>
    <col min="13361" max="13362" width="3.75" style="1" customWidth="1"/>
    <col min="13363" max="13363" width="6" style="1" customWidth="1"/>
    <col min="13364" max="13364" width="3.75" style="1" customWidth="1"/>
    <col min="13365" max="13382" width="0.625" style="1" customWidth="1"/>
    <col min="13383" max="13383" width="9.25" style="1" customWidth="1"/>
    <col min="13384" max="13384" width="22.125" style="1" bestFit="1" customWidth="1"/>
    <col min="13385" max="13564" width="9" style="1"/>
    <col min="13565" max="13567" width="11" style="1" bestFit="1" customWidth="1"/>
    <col min="13568" max="13568" width="9.125" style="1" bestFit="1" customWidth="1"/>
    <col min="13569" max="13569" width="9" style="1"/>
    <col min="13570" max="13570" width="12.875" style="1" customWidth="1"/>
    <col min="13571" max="13571" width="6" style="1" customWidth="1"/>
    <col min="13572" max="13572" width="9.25" style="1" customWidth="1"/>
    <col min="13573" max="13578" width="0" style="1" hidden="1" customWidth="1"/>
    <col min="13579" max="13579" width="6.375" style="1" customWidth="1"/>
    <col min="13580" max="13580" width="4.25" style="1" customWidth="1"/>
    <col min="13581" max="13581" width="6.625" style="1" customWidth="1"/>
    <col min="13582" max="13582" width="4.25" style="1" customWidth="1"/>
    <col min="13583" max="13583" width="5.625" style="1" customWidth="1"/>
    <col min="13584" max="13584" width="4.75" style="1" customWidth="1"/>
    <col min="13585" max="13585" width="3.875" style="1" customWidth="1"/>
    <col min="13586" max="13587" width="4.75" style="1" customWidth="1"/>
    <col min="13588" max="13588" width="3.875" style="1" customWidth="1"/>
    <col min="13589" max="13590" width="4.75" style="1" customWidth="1"/>
    <col min="13591" max="13591" width="3.875" style="1" customWidth="1"/>
    <col min="13592" max="13593" width="4.75" style="1" customWidth="1"/>
    <col min="13594" max="13594" width="3.875" style="1" customWidth="1"/>
    <col min="13595" max="13596" width="4.75" style="1" customWidth="1"/>
    <col min="13597" max="13597" width="3.875" style="1" customWidth="1"/>
    <col min="13598" max="13599" width="4.75" style="1" customWidth="1"/>
    <col min="13600" max="13600" width="3.875" style="1" customWidth="1"/>
    <col min="13601" max="13602" width="4.75" style="1" customWidth="1"/>
    <col min="13603" max="13603" width="3.875" style="1" customWidth="1"/>
    <col min="13604" max="13605" width="4.75" style="1" customWidth="1"/>
    <col min="13606" max="13606" width="3.875" style="1" customWidth="1"/>
    <col min="13607" max="13607" width="4.75" style="1" customWidth="1"/>
    <col min="13608" max="13609" width="3.875" style="1" customWidth="1"/>
    <col min="13610" max="13610" width="5.125" style="1" customWidth="1"/>
    <col min="13611" max="13616" width="3.875" style="1" customWidth="1"/>
    <col min="13617" max="13618" width="3.75" style="1" customWidth="1"/>
    <col min="13619" max="13619" width="6" style="1" customWidth="1"/>
    <col min="13620" max="13620" width="3.75" style="1" customWidth="1"/>
    <col min="13621" max="13638" width="0.625" style="1" customWidth="1"/>
    <col min="13639" max="13639" width="9.25" style="1" customWidth="1"/>
    <col min="13640" max="13640" width="22.125" style="1" bestFit="1" customWidth="1"/>
    <col min="13641" max="13820" width="9" style="1"/>
    <col min="13821" max="13823" width="11" style="1" bestFit="1" customWidth="1"/>
    <col min="13824" max="13824" width="9.125" style="1" bestFit="1" customWidth="1"/>
    <col min="13825" max="13825" width="9" style="1"/>
    <col min="13826" max="13826" width="12.875" style="1" customWidth="1"/>
    <col min="13827" max="13827" width="6" style="1" customWidth="1"/>
    <col min="13828" max="13828" width="9.25" style="1" customWidth="1"/>
    <col min="13829" max="13834" width="0" style="1" hidden="1" customWidth="1"/>
    <col min="13835" max="13835" width="6.375" style="1" customWidth="1"/>
    <col min="13836" max="13836" width="4.25" style="1" customWidth="1"/>
    <col min="13837" max="13837" width="6.625" style="1" customWidth="1"/>
    <col min="13838" max="13838" width="4.25" style="1" customWidth="1"/>
    <col min="13839" max="13839" width="5.625" style="1" customWidth="1"/>
    <col min="13840" max="13840" width="4.75" style="1" customWidth="1"/>
    <col min="13841" max="13841" width="3.875" style="1" customWidth="1"/>
    <col min="13842" max="13843" width="4.75" style="1" customWidth="1"/>
    <col min="13844" max="13844" width="3.875" style="1" customWidth="1"/>
    <col min="13845" max="13846" width="4.75" style="1" customWidth="1"/>
    <col min="13847" max="13847" width="3.875" style="1" customWidth="1"/>
    <col min="13848" max="13849" width="4.75" style="1" customWidth="1"/>
    <col min="13850" max="13850" width="3.875" style="1" customWidth="1"/>
    <col min="13851" max="13852" width="4.75" style="1" customWidth="1"/>
    <col min="13853" max="13853" width="3.875" style="1" customWidth="1"/>
    <col min="13854" max="13855" width="4.75" style="1" customWidth="1"/>
    <col min="13856" max="13856" width="3.875" style="1" customWidth="1"/>
    <col min="13857" max="13858" width="4.75" style="1" customWidth="1"/>
    <col min="13859" max="13859" width="3.875" style="1" customWidth="1"/>
    <col min="13860" max="13861" width="4.75" style="1" customWidth="1"/>
    <col min="13862" max="13862" width="3.875" style="1" customWidth="1"/>
    <col min="13863" max="13863" width="4.75" style="1" customWidth="1"/>
    <col min="13864" max="13865" width="3.875" style="1" customWidth="1"/>
    <col min="13866" max="13866" width="5.125" style="1" customWidth="1"/>
    <col min="13867" max="13872" width="3.875" style="1" customWidth="1"/>
    <col min="13873" max="13874" width="3.75" style="1" customWidth="1"/>
    <col min="13875" max="13875" width="6" style="1" customWidth="1"/>
    <col min="13876" max="13876" width="3.75" style="1" customWidth="1"/>
    <col min="13877" max="13894" width="0.625" style="1" customWidth="1"/>
    <col min="13895" max="13895" width="9.25" style="1" customWidth="1"/>
    <col min="13896" max="13896" width="22.125" style="1" bestFit="1" customWidth="1"/>
    <col min="13897" max="14076" width="9" style="1"/>
    <col min="14077" max="14079" width="11" style="1" bestFit="1" customWidth="1"/>
    <col min="14080" max="14080" width="9.125" style="1" bestFit="1" customWidth="1"/>
    <col min="14081" max="14081" width="9" style="1"/>
    <col min="14082" max="14082" width="12.875" style="1" customWidth="1"/>
    <col min="14083" max="14083" width="6" style="1" customWidth="1"/>
    <col min="14084" max="14084" width="9.25" style="1" customWidth="1"/>
    <col min="14085" max="14090" width="0" style="1" hidden="1" customWidth="1"/>
    <col min="14091" max="14091" width="6.375" style="1" customWidth="1"/>
    <col min="14092" max="14092" width="4.25" style="1" customWidth="1"/>
    <col min="14093" max="14093" width="6.625" style="1" customWidth="1"/>
    <col min="14094" max="14094" width="4.25" style="1" customWidth="1"/>
    <col min="14095" max="14095" width="5.625" style="1" customWidth="1"/>
    <col min="14096" max="14096" width="4.75" style="1" customWidth="1"/>
    <col min="14097" max="14097" width="3.875" style="1" customWidth="1"/>
    <col min="14098" max="14099" width="4.75" style="1" customWidth="1"/>
    <col min="14100" max="14100" width="3.875" style="1" customWidth="1"/>
    <col min="14101" max="14102" width="4.75" style="1" customWidth="1"/>
    <col min="14103" max="14103" width="3.875" style="1" customWidth="1"/>
    <col min="14104" max="14105" width="4.75" style="1" customWidth="1"/>
    <col min="14106" max="14106" width="3.875" style="1" customWidth="1"/>
    <col min="14107" max="14108" width="4.75" style="1" customWidth="1"/>
    <col min="14109" max="14109" width="3.875" style="1" customWidth="1"/>
    <col min="14110" max="14111" width="4.75" style="1" customWidth="1"/>
    <col min="14112" max="14112" width="3.875" style="1" customWidth="1"/>
    <col min="14113" max="14114" width="4.75" style="1" customWidth="1"/>
    <col min="14115" max="14115" width="3.875" style="1" customWidth="1"/>
    <col min="14116" max="14117" width="4.75" style="1" customWidth="1"/>
    <col min="14118" max="14118" width="3.875" style="1" customWidth="1"/>
    <col min="14119" max="14119" width="4.75" style="1" customWidth="1"/>
    <col min="14120" max="14121" width="3.875" style="1" customWidth="1"/>
    <col min="14122" max="14122" width="5.125" style="1" customWidth="1"/>
    <col min="14123" max="14128" width="3.875" style="1" customWidth="1"/>
    <col min="14129" max="14130" width="3.75" style="1" customWidth="1"/>
    <col min="14131" max="14131" width="6" style="1" customWidth="1"/>
    <col min="14132" max="14132" width="3.75" style="1" customWidth="1"/>
    <col min="14133" max="14150" width="0.625" style="1" customWidth="1"/>
    <col min="14151" max="14151" width="9.25" style="1" customWidth="1"/>
    <col min="14152" max="14152" width="22.125" style="1" bestFit="1" customWidth="1"/>
    <col min="14153" max="14332" width="9" style="1"/>
    <col min="14333" max="14335" width="11" style="1" bestFit="1" customWidth="1"/>
    <col min="14336" max="14336" width="9.125" style="1" bestFit="1" customWidth="1"/>
    <col min="14337" max="14337" width="9" style="1"/>
    <col min="14338" max="14338" width="12.875" style="1" customWidth="1"/>
    <col min="14339" max="14339" width="6" style="1" customWidth="1"/>
    <col min="14340" max="14340" width="9.25" style="1" customWidth="1"/>
    <col min="14341" max="14346" width="0" style="1" hidden="1" customWidth="1"/>
    <col min="14347" max="14347" width="6.375" style="1" customWidth="1"/>
    <col min="14348" max="14348" width="4.25" style="1" customWidth="1"/>
    <col min="14349" max="14349" width="6.625" style="1" customWidth="1"/>
    <col min="14350" max="14350" width="4.25" style="1" customWidth="1"/>
    <col min="14351" max="14351" width="5.625" style="1" customWidth="1"/>
    <col min="14352" max="14352" width="4.75" style="1" customWidth="1"/>
    <col min="14353" max="14353" width="3.875" style="1" customWidth="1"/>
    <col min="14354" max="14355" width="4.75" style="1" customWidth="1"/>
    <col min="14356" max="14356" width="3.875" style="1" customWidth="1"/>
    <col min="14357" max="14358" width="4.75" style="1" customWidth="1"/>
    <col min="14359" max="14359" width="3.875" style="1" customWidth="1"/>
    <col min="14360" max="14361" width="4.75" style="1" customWidth="1"/>
    <col min="14362" max="14362" width="3.875" style="1" customWidth="1"/>
    <col min="14363" max="14364" width="4.75" style="1" customWidth="1"/>
    <col min="14365" max="14365" width="3.875" style="1" customWidth="1"/>
    <col min="14366" max="14367" width="4.75" style="1" customWidth="1"/>
    <col min="14368" max="14368" width="3.875" style="1" customWidth="1"/>
    <col min="14369" max="14370" width="4.75" style="1" customWidth="1"/>
    <col min="14371" max="14371" width="3.875" style="1" customWidth="1"/>
    <col min="14372" max="14373" width="4.75" style="1" customWidth="1"/>
    <col min="14374" max="14374" width="3.875" style="1" customWidth="1"/>
    <col min="14375" max="14375" width="4.75" style="1" customWidth="1"/>
    <col min="14376" max="14377" width="3.875" style="1" customWidth="1"/>
    <col min="14378" max="14378" width="5.125" style="1" customWidth="1"/>
    <col min="14379" max="14384" width="3.875" style="1" customWidth="1"/>
    <col min="14385" max="14386" width="3.75" style="1" customWidth="1"/>
    <col min="14387" max="14387" width="6" style="1" customWidth="1"/>
    <col min="14388" max="14388" width="3.75" style="1" customWidth="1"/>
    <col min="14389" max="14406" width="0.625" style="1" customWidth="1"/>
    <col min="14407" max="14407" width="9.25" style="1" customWidth="1"/>
    <col min="14408" max="14408" width="22.125" style="1" bestFit="1" customWidth="1"/>
    <col min="14409" max="14588" width="9" style="1"/>
    <col min="14589" max="14591" width="11" style="1" bestFit="1" customWidth="1"/>
    <col min="14592" max="14592" width="9.125" style="1" bestFit="1" customWidth="1"/>
    <col min="14593" max="14593" width="9" style="1"/>
    <col min="14594" max="14594" width="12.875" style="1" customWidth="1"/>
    <col min="14595" max="14595" width="6" style="1" customWidth="1"/>
    <col min="14596" max="14596" width="9.25" style="1" customWidth="1"/>
    <col min="14597" max="14602" width="0" style="1" hidden="1" customWidth="1"/>
    <col min="14603" max="14603" width="6.375" style="1" customWidth="1"/>
    <col min="14604" max="14604" width="4.25" style="1" customWidth="1"/>
    <col min="14605" max="14605" width="6.625" style="1" customWidth="1"/>
    <col min="14606" max="14606" width="4.25" style="1" customWidth="1"/>
    <col min="14607" max="14607" width="5.625" style="1" customWidth="1"/>
    <col min="14608" max="14608" width="4.75" style="1" customWidth="1"/>
    <col min="14609" max="14609" width="3.875" style="1" customWidth="1"/>
    <col min="14610" max="14611" width="4.75" style="1" customWidth="1"/>
    <col min="14612" max="14612" width="3.875" style="1" customWidth="1"/>
    <col min="14613" max="14614" width="4.75" style="1" customWidth="1"/>
    <col min="14615" max="14615" width="3.875" style="1" customWidth="1"/>
    <col min="14616" max="14617" width="4.75" style="1" customWidth="1"/>
    <col min="14618" max="14618" width="3.875" style="1" customWidth="1"/>
    <col min="14619" max="14620" width="4.75" style="1" customWidth="1"/>
    <col min="14621" max="14621" width="3.875" style="1" customWidth="1"/>
    <col min="14622" max="14623" width="4.75" style="1" customWidth="1"/>
    <col min="14624" max="14624" width="3.875" style="1" customWidth="1"/>
    <col min="14625" max="14626" width="4.75" style="1" customWidth="1"/>
    <col min="14627" max="14627" width="3.875" style="1" customWidth="1"/>
    <col min="14628" max="14629" width="4.75" style="1" customWidth="1"/>
    <col min="14630" max="14630" width="3.875" style="1" customWidth="1"/>
    <col min="14631" max="14631" width="4.75" style="1" customWidth="1"/>
    <col min="14632" max="14633" width="3.875" style="1" customWidth="1"/>
    <col min="14634" max="14634" width="5.125" style="1" customWidth="1"/>
    <col min="14635" max="14640" width="3.875" style="1" customWidth="1"/>
    <col min="14641" max="14642" width="3.75" style="1" customWidth="1"/>
    <col min="14643" max="14643" width="6" style="1" customWidth="1"/>
    <col min="14644" max="14644" width="3.75" style="1" customWidth="1"/>
    <col min="14645" max="14662" width="0.625" style="1" customWidth="1"/>
    <col min="14663" max="14663" width="9.25" style="1" customWidth="1"/>
    <col min="14664" max="14664" width="22.125" style="1" bestFit="1" customWidth="1"/>
    <col min="14665" max="14844" width="9" style="1"/>
    <col min="14845" max="14847" width="11" style="1" bestFit="1" customWidth="1"/>
    <col min="14848" max="14848" width="9.125" style="1" bestFit="1" customWidth="1"/>
    <col min="14849" max="14849" width="9" style="1"/>
    <col min="14850" max="14850" width="12.875" style="1" customWidth="1"/>
    <col min="14851" max="14851" width="6" style="1" customWidth="1"/>
    <col min="14852" max="14852" width="9.25" style="1" customWidth="1"/>
    <col min="14853" max="14858" width="0" style="1" hidden="1" customWidth="1"/>
    <col min="14859" max="14859" width="6.375" style="1" customWidth="1"/>
    <col min="14860" max="14860" width="4.25" style="1" customWidth="1"/>
    <col min="14861" max="14861" width="6.625" style="1" customWidth="1"/>
    <col min="14862" max="14862" width="4.25" style="1" customWidth="1"/>
    <col min="14863" max="14863" width="5.625" style="1" customWidth="1"/>
    <col min="14864" max="14864" width="4.75" style="1" customWidth="1"/>
    <col min="14865" max="14865" width="3.875" style="1" customWidth="1"/>
    <col min="14866" max="14867" width="4.75" style="1" customWidth="1"/>
    <col min="14868" max="14868" width="3.875" style="1" customWidth="1"/>
    <col min="14869" max="14870" width="4.75" style="1" customWidth="1"/>
    <col min="14871" max="14871" width="3.875" style="1" customWidth="1"/>
    <col min="14872" max="14873" width="4.75" style="1" customWidth="1"/>
    <col min="14874" max="14874" width="3.875" style="1" customWidth="1"/>
    <col min="14875" max="14876" width="4.75" style="1" customWidth="1"/>
    <col min="14877" max="14877" width="3.875" style="1" customWidth="1"/>
    <col min="14878" max="14879" width="4.75" style="1" customWidth="1"/>
    <col min="14880" max="14880" width="3.875" style="1" customWidth="1"/>
    <col min="14881" max="14882" width="4.75" style="1" customWidth="1"/>
    <col min="14883" max="14883" width="3.875" style="1" customWidth="1"/>
    <col min="14884" max="14885" width="4.75" style="1" customWidth="1"/>
    <col min="14886" max="14886" width="3.875" style="1" customWidth="1"/>
    <col min="14887" max="14887" width="4.75" style="1" customWidth="1"/>
    <col min="14888" max="14889" width="3.875" style="1" customWidth="1"/>
    <col min="14890" max="14890" width="5.125" style="1" customWidth="1"/>
    <col min="14891" max="14896" width="3.875" style="1" customWidth="1"/>
    <col min="14897" max="14898" width="3.75" style="1" customWidth="1"/>
    <col min="14899" max="14899" width="6" style="1" customWidth="1"/>
    <col min="14900" max="14900" width="3.75" style="1" customWidth="1"/>
    <col min="14901" max="14918" width="0.625" style="1" customWidth="1"/>
    <col min="14919" max="14919" width="9.25" style="1" customWidth="1"/>
    <col min="14920" max="14920" width="22.125" style="1" bestFit="1" customWidth="1"/>
    <col min="14921" max="15100" width="9" style="1"/>
    <col min="15101" max="15103" width="11" style="1" bestFit="1" customWidth="1"/>
    <col min="15104" max="15104" width="9.125" style="1" bestFit="1" customWidth="1"/>
    <col min="15105" max="15105" width="9" style="1"/>
    <col min="15106" max="15106" width="12.875" style="1" customWidth="1"/>
    <col min="15107" max="15107" width="6" style="1" customWidth="1"/>
    <col min="15108" max="15108" width="9.25" style="1" customWidth="1"/>
    <col min="15109" max="15114" width="0" style="1" hidden="1" customWidth="1"/>
    <col min="15115" max="15115" width="6.375" style="1" customWidth="1"/>
    <col min="15116" max="15116" width="4.25" style="1" customWidth="1"/>
    <col min="15117" max="15117" width="6.625" style="1" customWidth="1"/>
    <col min="15118" max="15118" width="4.25" style="1" customWidth="1"/>
    <col min="15119" max="15119" width="5.625" style="1" customWidth="1"/>
    <col min="15120" max="15120" width="4.75" style="1" customWidth="1"/>
    <col min="15121" max="15121" width="3.875" style="1" customWidth="1"/>
    <col min="15122" max="15123" width="4.75" style="1" customWidth="1"/>
    <col min="15124" max="15124" width="3.875" style="1" customWidth="1"/>
    <col min="15125" max="15126" width="4.75" style="1" customWidth="1"/>
    <col min="15127" max="15127" width="3.875" style="1" customWidth="1"/>
    <col min="15128" max="15129" width="4.75" style="1" customWidth="1"/>
    <col min="15130" max="15130" width="3.875" style="1" customWidth="1"/>
    <col min="15131" max="15132" width="4.75" style="1" customWidth="1"/>
    <col min="15133" max="15133" width="3.875" style="1" customWidth="1"/>
    <col min="15134" max="15135" width="4.75" style="1" customWidth="1"/>
    <col min="15136" max="15136" width="3.875" style="1" customWidth="1"/>
    <col min="15137" max="15138" width="4.75" style="1" customWidth="1"/>
    <col min="15139" max="15139" width="3.875" style="1" customWidth="1"/>
    <col min="15140" max="15141" width="4.75" style="1" customWidth="1"/>
    <col min="15142" max="15142" width="3.875" style="1" customWidth="1"/>
    <col min="15143" max="15143" width="4.75" style="1" customWidth="1"/>
    <col min="15144" max="15145" width="3.875" style="1" customWidth="1"/>
    <col min="15146" max="15146" width="5.125" style="1" customWidth="1"/>
    <col min="15147" max="15152" width="3.875" style="1" customWidth="1"/>
    <col min="15153" max="15154" width="3.75" style="1" customWidth="1"/>
    <col min="15155" max="15155" width="6" style="1" customWidth="1"/>
    <col min="15156" max="15156" width="3.75" style="1" customWidth="1"/>
    <col min="15157" max="15174" width="0.625" style="1" customWidth="1"/>
    <col min="15175" max="15175" width="9.25" style="1" customWidth="1"/>
    <col min="15176" max="15176" width="22.125" style="1" bestFit="1" customWidth="1"/>
    <col min="15177" max="15356" width="9" style="1"/>
    <col min="15357" max="15359" width="11" style="1" bestFit="1" customWidth="1"/>
    <col min="15360" max="15360" width="9.125" style="1" bestFit="1" customWidth="1"/>
    <col min="15361" max="15361" width="9" style="1"/>
    <col min="15362" max="15362" width="12.875" style="1" customWidth="1"/>
    <col min="15363" max="15363" width="6" style="1" customWidth="1"/>
    <col min="15364" max="15364" width="9.25" style="1" customWidth="1"/>
    <col min="15365" max="15370" width="0" style="1" hidden="1" customWidth="1"/>
    <col min="15371" max="15371" width="6.375" style="1" customWidth="1"/>
    <col min="15372" max="15372" width="4.25" style="1" customWidth="1"/>
    <col min="15373" max="15373" width="6.625" style="1" customWidth="1"/>
    <col min="15374" max="15374" width="4.25" style="1" customWidth="1"/>
    <col min="15375" max="15375" width="5.625" style="1" customWidth="1"/>
    <col min="15376" max="15376" width="4.75" style="1" customWidth="1"/>
    <col min="15377" max="15377" width="3.875" style="1" customWidth="1"/>
    <col min="15378" max="15379" width="4.75" style="1" customWidth="1"/>
    <col min="15380" max="15380" width="3.875" style="1" customWidth="1"/>
    <col min="15381" max="15382" width="4.75" style="1" customWidth="1"/>
    <col min="15383" max="15383" width="3.875" style="1" customWidth="1"/>
    <col min="15384" max="15385" width="4.75" style="1" customWidth="1"/>
    <col min="15386" max="15386" width="3.875" style="1" customWidth="1"/>
    <col min="15387" max="15388" width="4.75" style="1" customWidth="1"/>
    <col min="15389" max="15389" width="3.875" style="1" customWidth="1"/>
    <col min="15390" max="15391" width="4.75" style="1" customWidth="1"/>
    <col min="15392" max="15392" width="3.875" style="1" customWidth="1"/>
    <col min="15393" max="15394" width="4.75" style="1" customWidth="1"/>
    <col min="15395" max="15395" width="3.875" style="1" customWidth="1"/>
    <col min="15396" max="15397" width="4.75" style="1" customWidth="1"/>
    <col min="15398" max="15398" width="3.875" style="1" customWidth="1"/>
    <col min="15399" max="15399" width="4.75" style="1" customWidth="1"/>
    <col min="15400" max="15401" width="3.875" style="1" customWidth="1"/>
    <col min="15402" max="15402" width="5.125" style="1" customWidth="1"/>
    <col min="15403" max="15408" width="3.875" style="1" customWidth="1"/>
    <col min="15409" max="15410" width="3.75" style="1" customWidth="1"/>
    <col min="15411" max="15411" width="6" style="1" customWidth="1"/>
    <col min="15412" max="15412" width="3.75" style="1" customWidth="1"/>
    <col min="15413" max="15430" width="0.625" style="1" customWidth="1"/>
    <col min="15431" max="15431" width="9.25" style="1" customWidth="1"/>
    <col min="15432" max="15432" width="22.125" style="1" bestFit="1" customWidth="1"/>
    <col min="15433" max="15612" width="9" style="1"/>
    <col min="15613" max="15615" width="11" style="1" bestFit="1" customWidth="1"/>
    <col min="15616" max="15616" width="9.125" style="1" bestFit="1" customWidth="1"/>
    <col min="15617" max="15617" width="9" style="1"/>
    <col min="15618" max="15618" width="12.875" style="1" customWidth="1"/>
    <col min="15619" max="15619" width="6" style="1" customWidth="1"/>
    <col min="15620" max="15620" width="9.25" style="1" customWidth="1"/>
    <col min="15621" max="15626" width="0" style="1" hidden="1" customWidth="1"/>
    <col min="15627" max="15627" width="6.375" style="1" customWidth="1"/>
    <col min="15628" max="15628" width="4.25" style="1" customWidth="1"/>
    <col min="15629" max="15629" width="6.625" style="1" customWidth="1"/>
    <col min="15630" max="15630" width="4.25" style="1" customWidth="1"/>
    <col min="15631" max="15631" width="5.625" style="1" customWidth="1"/>
    <col min="15632" max="15632" width="4.75" style="1" customWidth="1"/>
    <col min="15633" max="15633" width="3.875" style="1" customWidth="1"/>
    <col min="15634" max="15635" width="4.75" style="1" customWidth="1"/>
    <col min="15636" max="15636" width="3.875" style="1" customWidth="1"/>
    <col min="15637" max="15638" width="4.75" style="1" customWidth="1"/>
    <col min="15639" max="15639" width="3.875" style="1" customWidth="1"/>
    <col min="15640" max="15641" width="4.75" style="1" customWidth="1"/>
    <col min="15642" max="15642" width="3.875" style="1" customWidth="1"/>
    <col min="15643" max="15644" width="4.75" style="1" customWidth="1"/>
    <col min="15645" max="15645" width="3.875" style="1" customWidth="1"/>
    <col min="15646" max="15647" width="4.75" style="1" customWidth="1"/>
    <col min="15648" max="15648" width="3.875" style="1" customWidth="1"/>
    <col min="15649" max="15650" width="4.75" style="1" customWidth="1"/>
    <col min="15651" max="15651" width="3.875" style="1" customWidth="1"/>
    <col min="15652" max="15653" width="4.75" style="1" customWidth="1"/>
    <col min="15654" max="15654" width="3.875" style="1" customWidth="1"/>
    <col min="15655" max="15655" width="4.75" style="1" customWidth="1"/>
    <col min="15656" max="15657" width="3.875" style="1" customWidth="1"/>
    <col min="15658" max="15658" width="5.125" style="1" customWidth="1"/>
    <col min="15659" max="15664" width="3.875" style="1" customWidth="1"/>
    <col min="15665" max="15666" width="3.75" style="1" customWidth="1"/>
    <col min="15667" max="15667" width="6" style="1" customWidth="1"/>
    <col min="15668" max="15668" width="3.75" style="1" customWidth="1"/>
    <col min="15669" max="15686" width="0.625" style="1" customWidth="1"/>
    <col min="15687" max="15687" width="9.25" style="1" customWidth="1"/>
    <col min="15688" max="15688" width="22.125" style="1" bestFit="1" customWidth="1"/>
    <col min="15689" max="15868" width="9" style="1"/>
    <col min="15869" max="15871" width="11" style="1" bestFit="1" customWidth="1"/>
    <col min="15872" max="15872" width="9.125" style="1" bestFit="1" customWidth="1"/>
    <col min="15873" max="15873" width="9" style="1"/>
    <col min="15874" max="15874" width="12.875" style="1" customWidth="1"/>
    <col min="15875" max="15875" width="6" style="1" customWidth="1"/>
    <col min="15876" max="15876" width="9.25" style="1" customWidth="1"/>
    <col min="15877" max="15882" width="0" style="1" hidden="1" customWidth="1"/>
    <col min="15883" max="15883" width="6.375" style="1" customWidth="1"/>
    <col min="15884" max="15884" width="4.25" style="1" customWidth="1"/>
    <col min="15885" max="15885" width="6.625" style="1" customWidth="1"/>
    <col min="15886" max="15886" width="4.25" style="1" customWidth="1"/>
    <col min="15887" max="15887" width="5.625" style="1" customWidth="1"/>
    <col min="15888" max="15888" width="4.75" style="1" customWidth="1"/>
    <col min="15889" max="15889" width="3.875" style="1" customWidth="1"/>
    <col min="15890" max="15891" width="4.75" style="1" customWidth="1"/>
    <col min="15892" max="15892" width="3.875" style="1" customWidth="1"/>
    <col min="15893" max="15894" width="4.75" style="1" customWidth="1"/>
    <col min="15895" max="15895" width="3.875" style="1" customWidth="1"/>
    <col min="15896" max="15897" width="4.75" style="1" customWidth="1"/>
    <col min="15898" max="15898" width="3.875" style="1" customWidth="1"/>
    <col min="15899" max="15900" width="4.75" style="1" customWidth="1"/>
    <col min="15901" max="15901" width="3.875" style="1" customWidth="1"/>
    <col min="15902" max="15903" width="4.75" style="1" customWidth="1"/>
    <col min="15904" max="15904" width="3.875" style="1" customWidth="1"/>
    <col min="15905" max="15906" width="4.75" style="1" customWidth="1"/>
    <col min="15907" max="15907" width="3.875" style="1" customWidth="1"/>
    <col min="15908" max="15909" width="4.75" style="1" customWidth="1"/>
    <col min="15910" max="15910" width="3.875" style="1" customWidth="1"/>
    <col min="15911" max="15911" width="4.75" style="1" customWidth="1"/>
    <col min="15912" max="15913" width="3.875" style="1" customWidth="1"/>
    <col min="15914" max="15914" width="5.125" style="1" customWidth="1"/>
    <col min="15915" max="15920" width="3.875" style="1" customWidth="1"/>
    <col min="15921" max="15922" width="3.75" style="1" customWidth="1"/>
    <col min="15923" max="15923" width="6" style="1" customWidth="1"/>
    <col min="15924" max="15924" width="3.75" style="1" customWidth="1"/>
    <col min="15925" max="15942" width="0.625" style="1" customWidth="1"/>
    <col min="15943" max="15943" width="9.25" style="1" customWidth="1"/>
    <col min="15944" max="15944" width="22.125" style="1" bestFit="1" customWidth="1"/>
    <col min="15945" max="16124" width="9" style="1"/>
    <col min="16125" max="16127" width="11" style="1" bestFit="1" customWidth="1"/>
    <col min="16128" max="16128" width="9.125" style="1" bestFit="1" customWidth="1"/>
    <col min="16129" max="16129" width="9" style="1"/>
    <col min="16130" max="16130" width="12.875" style="1" customWidth="1"/>
    <col min="16131" max="16131" width="6" style="1" customWidth="1"/>
    <col min="16132" max="16132" width="9.25" style="1" customWidth="1"/>
    <col min="16133" max="16138" width="0" style="1" hidden="1" customWidth="1"/>
    <col min="16139" max="16139" width="6.375" style="1" customWidth="1"/>
    <col min="16140" max="16140" width="4.25" style="1" customWidth="1"/>
    <col min="16141" max="16141" width="6.625" style="1" customWidth="1"/>
    <col min="16142" max="16142" width="4.25" style="1" customWidth="1"/>
    <col min="16143" max="16143" width="5.625" style="1" customWidth="1"/>
    <col min="16144" max="16144" width="4.75" style="1" customWidth="1"/>
    <col min="16145" max="16145" width="3.875" style="1" customWidth="1"/>
    <col min="16146" max="16147" width="4.75" style="1" customWidth="1"/>
    <col min="16148" max="16148" width="3.875" style="1" customWidth="1"/>
    <col min="16149" max="16150" width="4.75" style="1" customWidth="1"/>
    <col min="16151" max="16151" width="3.875" style="1" customWidth="1"/>
    <col min="16152" max="16153" width="4.75" style="1" customWidth="1"/>
    <col min="16154" max="16154" width="3.875" style="1" customWidth="1"/>
    <col min="16155" max="16156" width="4.75" style="1" customWidth="1"/>
    <col min="16157" max="16157" width="3.875" style="1" customWidth="1"/>
    <col min="16158" max="16159" width="4.75" style="1" customWidth="1"/>
    <col min="16160" max="16160" width="3.875" style="1" customWidth="1"/>
    <col min="16161" max="16162" width="4.75" style="1" customWidth="1"/>
    <col min="16163" max="16163" width="3.875" style="1" customWidth="1"/>
    <col min="16164" max="16165" width="4.75" style="1" customWidth="1"/>
    <col min="16166" max="16166" width="3.875" style="1" customWidth="1"/>
    <col min="16167" max="16167" width="4.75" style="1" customWidth="1"/>
    <col min="16168" max="16169" width="3.875" style="1" customWidth="1"/>
    <col min="16170" max="16170" width="5.125" style="1" customWidth="1"/>
    <col min="16171" max="16176" width="3.875" style="1" customWidth="1"/>
    <col min="16177" max="16178" width="3.75" style="1" customWidth="1"/>
    <col min="16179" max="16179" width="6" style="1" customWidth="1"/>
    <col min="16180" max="16180" width="3.75" style="1" customWidth="1"/>
    <col min="16181" max="16198" width="0.625" style="1" customWidth="1"/>
    <col min="16199" max="16199" width="9.25" style="1" customWidth="1"/>
    <col min="16200" max="16200" width="22.125" style="1" bestFit="1" customWidth="1"/>
    <col min="16201" max="16384" width="9" style="1"/>
  </cols>
  <sheetData>
    <row r="1" spans="1:74" ht="57" customHeight="1">
      <c r="A1" s="127" t="s">
        <v>15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14"/>
      <c r="AP1" s="114"/>
      <c r="AQ1" s="114"/>
      <c r="AR1" s="114"/>
      <c r="AS1" s="114"/>
      <c r="AT1" s="3"/>
      <c r="AU1" s="3"/>
      <c r="AV1" s="3"/>
      <c r="AW1" s="3"/>
      <c r="AX1" s="3"/>
    </row>
    <row r="2" spans="1:74" ht="20.25">
      <c r="B2" s="9" t="s">
        <v>0</v>
      </c>
      <c r="C2" s="10"/>
      <c r="D2" s="11"/>
      <c r="E2" s="12"/>
      <c r="F2" s="12"/>
      <c r="G2" s="12"/>
      <c r="H2" s="12"/>
      <c r="I2" s="12"/>
      <c r="J2" s="13"/>
      <c r="L2" s="13"/>
      <c r="M2" s="15"/>
      <c r="N2" s="13"/>
      <c r="O2" s="13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17"/>
      <c r="AJ2" s="17"/>
      <c r="AK2" s="17"/>
      <c r="AL2" s="17"/>
      <c r="AM2" s="17"/>
      <c r="AN2" s="18"/>
      <c r="AO2" s="18"/>
      <c r="AP2" s="18"/>
      <c r="AQ2" s="16"/>
      <c r="AR2" s="16"/>
      <c r="AS2" s="16"/>
      <c r="AT2" s="19"/>
      <c r="AU2" s="19"/>
      <c r="AV2" s="19"/>
      <c r="AW2" s="19"/>
      <c r="AX2" s="19"/>
      <c r="AY2" s="19"/>
      <c r="AZ2" s="20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R2" s="1"/>
      <c r="BS2" s="1"/>
      <c r="BT2" s="8"/>
    </row>
    <row r="3" spans="1:74" ht="5.25" customHeight="1" thickBot="1">
      <c r="D3" s="23"/>
      <c r="J3" s="24"/>
      <c r="M3" s="23"/>
      <c r="N3" s="14"/>
      <c r="P3" s="24"/>
      <c r="Q3" s="25"/>
      <c r="R3" s="24"/>
      <c r="T3" s="25"/>
      <c r="U3" s="24"/>
      <c r="W3" s="25"/>
      <c r="X3" s="24"/>
      <c r="Y3" s="24"/>
      <c r="Z3" s="25"/>
      <c r="AA3" s="24"/>
      <c r="AC3" s="25"/>
      <c r="AD3" s="24"/>
      <c r="AF3" s="25"/>
      <c r="AG3" s="24"/>
      <c r="AH3" s="26"/>
      <c r="AI3" s="27"/>
      <c r="AJ3" s="26"/>
      <c r="AK3" s="26"/>
      <c r="AL3" s="27"/>
      <c r="AM3" s="26"/>
      <c r="AO3" s="29"/>
      <c r="AP3" s="28"/>
      <c r="AR3" s="25"/>
      <c r="AS3" s="24"/>
      <c r="AT3" s="30"/>
      <c r="AU3" s="4"/>
      <c r="AV3" s="30"/>
      <c r="AX3" s="4"/>
      <c r="AY3" s="30"/>
      <c r="AZ3" s="20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R3" s="1"/>
      <c r="BS3" s="1"/>
      <c r="BT3" s="8"/>
    </row>
    <row r="4" spans="1:74" s="31" customFormat="1" ht="21.75" customHeight="1" thickBot="1">
      <c r="A4" s="32"/>
      <c r="B4" s="33"/>
      <c r="C4" s="34" t="s">
        <v>1</v>
      </c>
      <c r="D4" s="35" t="s">
        <v>2</v>
      </c>
      <c r="E4" s="36" t="s">
        <v>3</v>
      </c>
      <c r="F4" s="36" t="s">
        <v>4</v>
      </c>
      <c r="G4" s="36" t="s">
        <v>5</v>
      </c>
      <c r="H4" s="36" t="s">
        <v>6</v>
      </c>
      <c r="I4" s="36" t="s">
        <v>7</v>
      </c>
      <c r="J4" s="37" t="s">
        <v>2</v>
      </c>
      <c r="K4" s="38" t="s">
        <v>8</v>
      </c>
      <c r="L4" s="38" t="s">
        <v>9</v>
      </c>
      <c r="M4" s="35" t="s">
        <v>10</v>
      </c>
      <c r="N4" s="38" t="s">
        <v>11</v>
      </c>
      <c r="O4" s="38" t="s">
        <v>12</v>
      </c>
      <c r="P4" s="250" t="str">
        <f>B5</f>
        <v>花谷</v>
      </c>
      <c r="Q4" s="250"/>
      <c r="R4" s="250"/>
      <c r="S4" s="250" t="str">
        <f>B7</f>
        <v>南落合</v>
      </c>
      <c r="T4" s="250"/>
      <c r="U4" s="250"/>
      <c r="V4" s="250" t="str">
        <f>B9</f>
        <v>板宿</v>
      </c>
      <c r="W4" s="250"/>
      <c r="X4" s="250"/>
      <c r="Y4" s="250" t="str">
        <f>B11</f>
        <v>西須磨</v>
      </c>
      <c r="Z4" s="250"/>
      <c r="AA4" s="250"/>
      <c r="AB4" s="250" t="str">
        <f>B13</f>
        <v>神戸福田</v>
      </c>
      <c r="AC4" s="250"/>
      <c r="AD4" s="250"/>
      <c r="AE4" s="250" t="str">
        <f>B15</f>
        <v>西落合</v>
      </c>
      <c r="AF4" s="250"/>
      <c r="AG4" s="250"/>
      <c r="AH4" s="251" t="str">
        <f>B17</f>
        <v>湊</v>
      </c>
      <c r="AI4" s="251"/>
      <c r="AJ4" s="252"/>
      <c r="AK4" s="253" t="str">
        <f>B19</f>
        <v>妙法寺</v>
      </c>
      <c r="AL4" s="254"/>
      <c r="AM4" s="255"/>
      <c r="AN4" s="155">
        <f>B21</f>
        <v>0</v>
      </c>
      <c r="AO4" s="156"/>
      <c r="AP4" s="156"/>
      <c r="AQ4" s="154">
        <f>B23</f>
        <v>0</v>
      </c>
      <c r="AR4" s="154"/>
      <c r="AS4" s="154"/>
      <c r="AT4" s="154" t="str">
        <f>B24</f>
        <v xml:space="preserve">勝ち ○ ： 負け ● ： 引分け ▲ </v>
      </c>
      <c r="AU4" s="154"/>
      <c r="AV4" s="154"/>
      <c r="AW4" s="154">
        <f>B26</f>
        <v>0</v>
      </c>
      <c r="AX4" s="154"/>
      <c r="AY4" s="154"/>
      <c r="AZ4" s="99"/>
      <c r="BT4" s="8"/>
      <c r="BU4" s="21"/>
      <c r="BV4" s="39"/>
    </row>
    <row r="5" spans="1:74" s="14" customFormat="1" ht="21.75" customHeight="1">
      <c r="A5" s="205"/>
      <c r="B5" s="245" t="s">
        <v>16</v>
      </c>
      <c r="C5" s="246">
        <f>K5+M5</f>
        <v>7</v>
      </c>
      <c r="D5" s="247">
        <f>K5+L5+(M5*2)</f>
        <v>7</v>
      </c>
      <c r="E5" s="248"/>
      <c r="F5" s="248"/>
      <c r="G5" s="248"/>
      <c r="H5" s="249"/>
      <c r="I5" s="249"/>
      <c r="J5" s="240">
        <f>(K5+L5)+(M5*2)</f>
        <v>7</v>
      </c>
      <c r="K5" s="241">
        <f>IF(P6="○",1)+IF(S6="○",1)+IF(V6="○",1)+IF(Y6="○",1)+IF(AB6="○",1)+IF(AE6="○",1)+IF(AH6="○",1)+IF(AK6="○",1)+IF(AN6="○",1)+IF(AQ6="○",1)+IF(AT6="○",1)+IF(AW6="○",1)</f>
        <v>7</v>
      </c>
      <c r="L5" s="241">
        <f>IF(P6="●",1)+IF(S6="●",1)+IF(V6="●",1)+IF(Y6="●",1)+IF(AB6="●",1)+IF(AE6="●",1)+IF(AH6="●",1)+IF(AK6="●",1)+IF(AN6="●",1)+IF(AQ6="●",1)+IF(AT6="●",1)+IF(AW6="●",1)</f>
        <v>0</v>
      </c>
      <c r="M5" s="242">
        <f>IF(P6="▲",0.5)+IF(S6="▲",0.5)+IF(V6="▲",0.5)+IF(Y6="▲",0.5)+IF(AB6="▲",0.5)+IF(AE6="▲",0.5)+IF(AH6="▲",0.5)+IF(AK6="▲",0.5)+IF(AN6="▲",0.5)+IF(AQ6="▲",0.5)+IF(AT6="▲",0.5)+IF(AW6="▲",0.5)</f>
        <v>0</v>
      </c>
      <c r="N5" s="243">
        <f>R5+U5+X5+AA5+AD5+AG5+AJ5+AM5+AP5+AS5+AV5+AY5</f>
        <v>10</v>
      </c>
      <c r="O5" s="244">
        <f>P5+S5+V5+Y5+AB5+AE5+AH5+AK5+AN5+AQ5+AT5+AW5</f>
        <v>47</v>
      </c>
      <c r="P5" s="257"/>
      <c r="Q5" s="258"/>
      <c r="R5" s="259"/>
      <c r="S5" s="40">
        <v>3</v>
      </c>
      <c r="T5" s="41" t="s">
        <v>13</v>
      </c>
      <c r="U5" s="42">
        <v>2</v>
      </c>
      <c r="V5" s="43">
        <v>5</v>
      </c>
      <c r="W5" s="44" t="s">
        <v>13</v>
      </c>
      <c r="X5" s="45">
        <v>0</v>
      </c>
      <c r="Y5" s="43">
        <v>6</v>
      </c>
      <c r="Z5" s="44" t="s">
        <v>13</v>
      </c>
      <c r="AA5" s="45">
        <v>1</v>
      </c>
      <c r="AB5" s="43">
        <v>6</v>
      </c>
      <c r="AC5" s="44" t="s">
        <v>13</v>
      </c>
      <c r="AD5" s="44">
        <v>0</v>
      </c>
      <c r="AE5" s="46">
        <v>4</v>
      </c>
      <c r="AF5" s="47" t="s">
        <v>13</v>
      </c>
      <c r="AG5" s="48">
        <v>1</v>
      </c>
      <c r="AH5" s="46">
        <v>19</v>
      </c>
      <c r="AI5" s="47" t="s">
        <v>13</v>
      </c>
      <c r="AJ5" s="47">
        <v>4</v>
      </c>
      <c r="AK5" s="46">
        <v>4</v>
      </c>
      <c r="AL5" s="47" t="s">
        <v>13</v>
      </c>
      <c r="AM5" s="49">
        <v>2</v>
      </c>
      <c r="AN5" s="100"/>
      <c r="AO5" s="100" t="s">
        <v>13</v>
      </c>
      <c r="AP5" s="100"/>
      <c r="AQ5" s="100"/>
      <c r="AR5" s="100" t="s">
        <v>13</v>
      </c>
      <c r="AS5" s="100"/>
      <c r="AT5" s="101"/>
      <c r="AU5" s="101" t="s">
        <v>13</v>
      </c>
      <c r="AV5" s="101"/>
      <c r="AW5" s="101"/>
      <c r="AX5" s="101" t="s">
        <v>13</v>
      </c>
      <c r="AY5" s="101"/>
      <c r="AZ5" s="102"/>
      <c r="BS5" s="31"/>
      <c r="BT5" s="8"/>
      <c r="BU5" s="8"/>
      <c r="BV5" s="8"/>
    </row>
    <row r="6" spans="1:74" s="14" customFormat="1" ht="21.75" customHeight="1">
      <c r="A6" s="205"/>
      <c r="B6" s="206"/>
      <c r="C6" s="223"/>
      <c r="D6" s="225"/>
      <c r="E6" s="227"/>
      <c r="F6" s="227"/>
      <c r="G6" s="227"/>
      <c r="H6" s="228"/>
      <c r="I6" s="228"/>
      <c r="J6" s="216"/>
      <c r="K6" s="217"/>
      <c r="L6" s="217"/>
      <c r="M6" s="220"/>
      <c r="N6" s="221"/>
      <c r="O6" s="222"/>
      <c r="P6" s="191"/>
      <c r="Q6" s="192"/>
      <c r="R6" s="193"/>
      <c r="S6" s="212" t="s">
        <v>34</v>
      </c>
      <c r="T6" s="213"/>
      <c r="U6" s="260"/>
      <c r="V6" s="210" t="s">
        <v>32</v>
      </c>
      <c r="W6" s="211"/>
      <c r="X6" s="236"/>
      <c r="Y6" s="210" t="s">
        <v>45</v>
      </c>
      <c r="Z6" s="211"/>
      <c r="AA6" s="236"/>
      <c r="AB6" s="210" t="s">
        <v>57</v>
      </c>
      <c r="AC6" s="211"/>
      <c r="AD6" s="211"/>
      <c r="AE6" s="232" t="s">
        <v>50</v>
      </c>
      <c r="AF6" s="133"/>
      <c r="AG6" s="215"/>
      <c r="AH6" s="238" t="s">
        <v>42</v>
      </c>
      <c r="AI6" s="239"/>
      <c r="AJ6" s="239"/>
      <c r="AK6" s="232" t="s">
        <v>36</v>
      </c>
      <c r="AL6" s="133"/>
      <c r="AM6" s="134"/>
      <c r="AN6" s="125"/>
      <c r="AO6" s="126"/>
      <c r="AP6" s="126"/>
      <c r="AQ6" s="123"/>
      <c r="AR6" s="123"/>
      <c r="AS6" s="123"/>
      <c r="AT6" s="122"/>
      <c r="AU6" s="122"/>
      <c r="AV6" s="122"/>
      <c r="AW6" s="237"/>
      <c r="AX6" s="237"/>
      <c r="AY6" s="237"/>
      <c r="AZ6" s="102"/>
      <c r="BS6" s="31"/>
      <c r="BT6" s="8"/>
      <c r="BU6" s="8"/>
      <c r="BV6" s="8"/>
    </row>
    <row r="7" spans="1:74" s="14" customFormat="1" ht="21.75" customHeight="1">
      <c r="A7" s="205"/>
      <c r="B7" s="206" t="s">
        <v>17</v>
      </c>
      <c r="C7" s="182">
        <f t="shared" ref="C7:C21" si="0">K7+M7</f>
        <v>4</v>
      </c>
      <c r="D7" s="224">
        <f>K7+L7+(M7*2)</f>
        <v>7</v>
      </c>
      <c r="E7" s="226"/>
      <c r="F7" s="226"/>
      <c r="G7" s="226"/>
      <c r="H7" s="143"/>
      <c r="I7" s="143"/>
      <c r="J7" s="145">
        <f>(K7+L7)+(M7*2)</f>
        <v>7</v>
      </c>
      <c r="K7" s="147">
        <f>IF(P8="○",1)+IF(S8="○",1)+IF(V8="○",1)+IF(Y8="○",1)+IF(AB8="○",1)+IF(AE8="○",1)+IF(AH8="○",1)+IF(AK8="○",1)+IF(AN8="○",1)+IF(AQ8="○",1)+IF(AT8="○",1)+IF(AW8="○",1)</f>
        <v>4</v>
      </c>
      <c r="L7" s="149">
        <f>IF(P8="●",1)+IF(S8="●",1)+IF(V8="●",1)+IF(Y8="●",1)+IF(AB8="●",1)+IF(AE8="●",1)+IF(AH8="●",1)+IF(AK8="●",1)+IF(AN8="●",1)+IF(AQ8="●",1)+IF(AT8="●",1)+IF(AW8="●",1)</f>
        <v>3</v>
      </c>
      <c r="M7" s="219">
        <f>IF(P8="▲",0.5)+IF(S8="▲",0.5)+IF(V8="▲",0.5)+IF(Y8="▲",0.5)+IF(AB8="▲",0.5)+IF(AE8="▲",0.5)+IF(AH8="▲",0.5)+IF(AK8="▲",0.5)+IF(AN8="▲",0.5)+IF(AQ8="▲",0.5)+IF(AT8="▲",0.5)+IF(AW8="▲",0.5)</f>
        <v>0</v>
      </c>
      <c r="N7" s="221">
        <f>R7+U7+X7+AA7+AD7+AG7+AJ7+AM7+AP7+AS7+AV7+AY7</f>
        <v>27</v>
      </c>
      <c r="O7" s="135">
        <f>P7+S7+V7+Y7+AB7+AE7+AH7+AK7+AN7+AQ7+AT7+AW7</f>
        <v>44</v>
      </c>
      <c r="P7" s="53">
        <f>U5</f>
        <v>2</v>
      </c>
      <c r="Q7" s="54" t="s">
        <v>13</v>
      </c>
      <c r="R7" s="55">
        <f>S5</f>
        <v>3</v>
      </c>
      <c r="S7" s="137"/>
      <c r="T7" s="138"/>
      <c r="U7" s="139"/>
      <c r="V7" s="56">
        <v>2</v>
      </c>
      <c r="W7" s="57" t="s">
        <v>13</v>
      </c>
      <c r="X7" s="58">
        <v>6</v>
      </c>
      <c r="Y7" s="56">
        <v>13</v>
      </c>
      <c r="Z7" s="57" t="s">
        <v>13</v>
      </c>
      <c r="AA7" s="58">
        <v>3</v>
      </c>
      <c r="AB7" s="56">
        <v>10</v>
      </c>
      <c r="AC7" s="57" t="s">
        <v>13</v>
      </c>
      <c r="AD7" s="57">
        <v>5</v>
      </c>
      <c r="AE7" s="59">
        <v>5</v>
      </c>
      <c r="AF7" s="60" t="s">
        <v>13</v>
      </c>
      <c r="AG7" s="61">
        <v>1</v>
      </c>
      <c r="AH7" s="59">
        <v>9</v>
      </c>
      <c r="AI7" s="60" t="s">
        <v>13</v>
      </c>
      <c r="AJ7" s="60">
        <v>2</v>
      </c>
      <c r="AK7" s="62">
        <v>3</v>
      </c>
      <c r="AL7" s="63" t="s">
        <v>13</v>
      </c>
      <c r="AM7" s="64">
        <v>7</v>
      </c>
      <c r="AN7" s="100"/>
      <c r="AO7" s="100" t="s">
        <v>13</v>
      </c>
      <c r="AP7" s="100"/>
      <c r="AQ7" s="100"/>
      <c r="AR7" s="100" t="s">
        <v>13</v>
      </c>
      <c r="AS7" s="100"/>
      <c r="AT7" s="101"/>
      <c r="AU7" s="101" t="s">
        <v>13</v>
      </c>
      <c r="AV7" s="101"/>
      <c r="AW7" s="101"/>
      <c r="AX7" s="101" t="s">
        <v>13</v>
      </c>
      <c r="AY7" s="101"/>
      <c r="AZ7" s="102"/>
      <c r="BS7" s="31"/>
      <c r="BT7" s="8"/>
      <c r="BU7" s="8"/>
      <c r="BV7" s="8"/>
    </row>
    <row r="8" spans="1:74" s="14" customFormat="1" ht="21.75" customHeight="1">
      <c r="A8" s="205"/>
      <c r="B8" s="206"/>
      <c r="C8" s="223"/>
      <c r="D8" s="225"/>
      <c r="E8" s="227"/>
      <c r="F8" s="227"/>
      <c r="G8" s="227"/>
      <c r="H8" s="228"/>
      <c r="I8" s="228"/>
      <c r="J8" s="216"/>
      <c r="K8" s="217"/>
      <c r="L8" s="218"/>
      <c r="M8" s="220"/>
      <c r="N8" s="221"/>
      <c r="O8" s="222"/>
      <c r="P8" s="132" t="str">
        <f>IF(S6="○","●",IF(S6="●","○",IF(S6="▲","▲","")))</f>
        <v>●</v>
      </c>
      <c r="Q8" s="133"/>
      <c r="R8" s="215"/>
      <c r="S8" s="191"/>
      <c r="T8" s="192"/>
      <c r="U8" s="193"/>
      <c r="V8" s="210" t="s">
        <v>66</v>
      </c>
      <c r="W8" s="211"/>
      <c r="X8" s="236"/>
      <c r="Y8" s="210" t="s">
        <v>32</v>
      </c>
      <c r="Z8" s="211"/>
      <c r="AA8" s="236"/>
      <c r="AB8" s="210" t="s">
        <v>44</v>
      </c>
      <c r="AC8" s="211"/>
      <c r="AD8" s="211"/>
      <c r="AE8" s="232" t="s">
        <v>36</v>
      </c>
      <c r="AF8" s="133"/>
      <c r="AG8" s="215"/>
      <c r="AH8" s="232" t="s">
        <v>51</v>
      </c>
      <c r="AI8" s="133"/>
      <c r="AJ8" s="133"/>
      <c r="AK8" s="128" t="s">
        <v>56</v>
      </c>
      <c r="AL8" s="129"/>
      <c r="AM8" s="256"/>
      <c r="AN8" s="124"/>
      <c r="AO8" s="123"/>
      <c r="AP8" s="123"/>
      <c r="AQ8" s="123"/>
      <c r="AR8" s="123"/>
      <c r="AS8" s="123"/>
      <c r="AT8" s="122"/>
      <c r="AU8" s="122"/>
      <c r="AV8" s="122"/>
      <c r="AW8" s="122"/>
      <c r="AX8" s="122"/>
      <c r="AY8" s="122"/>
      <c r="AZ8" s="102"/>
      <c r="BS8" s="31"/>
      <c r="BT8" s="8"/>
      <c r="BU8" s="8"/>
      <c r="BV8" s="8"/>
    </row>
    <row r="9" spans="1:74" s="14" customFormat="1" ht="21" customHeight="1">
      <c r="A9" s="205"/>
      <c r="B9" s="206" t="s">
        <v>18</v>
      </c>
      <c r="C9" s="182">
        <f t="shared" si="0"/>
        <v>3</v>
      </c>
      <c r="D9" s="224">
        <f>K9+L9+(M9*2)</f>
        <v>7</v>
      </c>
      <c r="E9" s="226"/>
      <c r="F9" s="226"/>
      <c r="G9" s="226"/>
      <c r="H9" s="143"/>
      <c r="I9" s="143"/>
      <c r="J9" s="145">
        <f>(K9+L9)+(M9*2)</f>
        <v>7</v>
      </c>
      <c r="K9" s="147">
        <f>IF(P10="○",1)+IF(S10="○",1)+IF(V10="○",1)+IF(Y10="○",1)+IF(AB10="○",1)+IF(AE10="○",1)+IF(AH10="○",1)+IF(AK10="○",1)+IF(AN10="○",1)+IF(AQ10="○",1)+IF(AT10="○",1)+IF(AW10="○",1)</f>
        <v>3</v>
      </c>
      <c r="L9" s="149">
        <f>IF(P10="●",1)+IF(S10="●",1)+IF(V10="●",1)+IF(Y10="●",1)+IF(AB10="●",1)+IF(AE10="●",1)+IF(AH10="●",1)+IF(AK10="●",1)+IF(AN10="●",1)+IF(AQ10="●",1)+IF(AT10="●",1)+IF(AW10="●",1)</f>
        <v>4</v>
      </c>
      <c r="M9" s="219">
        <f>IF(P10="▲",0.5)+IF(S10="▲",0.5)+IF(V10="▲",0.5)+IF(Y10="▲",0.5)+IF(AB10="▲",0.5)+IF(AE10="▲",0.5)+IF(AH10="▲",0.5)+IF(AK10="▲",0.5)+IF(AN10="▲",0.5)+IF(AQ10="▲",0.5)+IF(AT10="▲",0.5)+IF(AW10="▲",0.5)</f>
        <v>0</v>
      </c>
      <c r="N9" s="221">
        <f>R9+U9+X9+AA9+AD9+AG9+AJ9+AM9+AP9+AS9+AV9+AY9</f>
        <v>36</v>
      </c>
      <c r="O9" s="135">
        <f>P9+S9+V9+Y9+AB9+AE9+AH9+AK9+AN9+AQ9+AT9+AW9</f>
        <v>22</v>
      </c>
      <c r="P9" s="53">
        <f>X5</f>
        <v>0</v>
      </c>
      <c r="Q9" s="54" t="s">
        <v>13</v>
      </c>
      <c r="R9" s="55">
        <f>V5</f>
        <v>5</v>
      </c>
      <c r="S9" s="59">
        <f>X7</f>
        <v>6</v>
      </c>
      <c r="T9" s="54" t="s">
        <v>13</v>
      </c>
      <c r="U9" s="55">
        <f>V7</f>
        <v>2</v>
      </c>
      <c r="V9" s="137"/>
      <c r="W9" s="138"/>
      <c r="X9" s="139"/>
      <c r="Y9" s="56">
        <v>7</v>
      </c>
      <c r="Z9" s="57" t="s">
        <v>13</v>
      </c>
      <c r="AA9" s="58">
        <v>5</v>
      </c>
      <c r="AB9" s="56">
        <v>1</v>
      </c>
      <c r="AC9" s="57" t="s">
        <v>13</v>
      </c>
      <c r="AD9" s="57">
        <v>9</v>
      </c>
      <c r="AE9" s="59">
        <v>5</v>
      </c>
      <c r="AF9" s="60" t="s">
        <v>13</v>
      </c>
      <c r="AG9" s="61">
        <v>2</v>
      </c>
      <c r="AH9" s="59">
        <v>3</v>
      </c>
      <c r="AI9" s="60" t="s">
        <v>13</v>
      </c>
      <c r="AJ9" s="60">
        <v>5</v>
      </c>
      <c r="AK9" s="59">
        <v>0</v>
      </c>
      <c r="AL9" s="60" t="s">
        <v>13</v>
      </c>
      <c r="AM9" s="65">
        <v>8</v>
      </c>
      <c r="AN9" s="100"/>
      <c r="AO9" s="100" t="s">
        <v>13</v>
      </c>
      <c r="AP9" s="100"/>
      <c r="AQ9" s="100"/>
      <c r="AR9" s="100" t="s">
        <v>13</v>
      </c>
      <c r="AS9" s="100"/>
      <c r="AT9" s="101"/>
      <c r="AU9" s="101" t="s">
        <v>13</v>
      </c>
      <c r="AV9" s="101"/>
      <c r="AW9" s="101"/>
      <c r="AX9" s="101" t="s">
        <v>13</v>
      </c>
      <c r="AY9" s="101"/>
      <c r="AZ9" s="102"/>
      <c r="BS9" s="31"/>
      <c r="BT9" s="8"/>
      <c r="BU9" s="8"/>
      <c r="BV9" s="8"/>
    </row>
    <row r="10" spans="1:74" s="14" customFormat="1" ht="21" customHeight="1">
      <c r="A10" s="205"/>
      <c r="B10" s="206"/>
      <c r="C10" s="223"/>
      <c r="D10" s="225"/>
      <c r="E10" s="227"/>
      <c r="F10" s="227"/>
      <c r="G10" s="227"/>
      <c r="H10" s="228"/>
      <c r="I10" s="228"/>
      <c r="J10" s="216"/>
      <c r="K10" s="217"/>
      <c r="L10" s="218"/>
      <c r="M10" s="220"/>
      <c r="N10" s="221"/>
      <c r="O10" s="222"/>
      <c r="P10" s="132" t="str">
        <f>IF(V6="○","●",IF(V6="●","○",IF(V6="▲","▲","")))</f>
        <v>●</v>
      </c>
      <c r="Q10" s="133"/>
      <c r="R10" s="215"/>
      <c r="S10" s="132" t="str">
        <f>IF(V8="○","●",IF(V8="●","○",IF(V8="▲","▲","")))</f>
        <v>○</v>
      </c>
      <c r="T10" s="133"/>
      <c r="U10" s="215"/>
      <c r="V10" s="191"/>
      <c r="W10" s="192"/>
      <c r="X10" s="193"/>
      <c r="Y10" s="210" t="s">
        <v>43</v>
      </c>
      <c r="Z10" s="211"/>
      <c r="AA10" s="236"/>
      <c r="AB10" s="212" t="s">
        <v>37</v>
      </c>
      <c r="AC10" s="213"/>
      <c r="AD10" s="213"/>
      <c r="AE10" s="232" t="s">
        <v>46</v>
      </c>
      <c r="AF10" s="133"/>
      <c r="AG10" s="215"/>
      <c r="AH10" s="232" t="s">
        <v>64</v>
      </c>
      <c r="AI10" s="133"/>
      <c r="AJ10" s="133"/>
      <c r="AK10" s="232" t="s">
        <v>35</v>
      </c>
      <c r="AL10" s="133"/>
      <c r="AM10" s="134"/>
      <c r="AN10" s="124"/>
      <c r="AO10" s="123"/>
      <c r="AP10" s="123"/>
      <c r="AQ10" s="150"/>
      <c r="AR10" s="150"/>
      <c r="AS10" s="150"/>
      <c r="AT10" s="122"/>
      <c r="AU10" s="122"/>
      <c r="AV10" s="122"/>
      <c r="AW10" s="122"/>
      <c r="AX10" s="122"/>
      <c r="AY10" s="122"/>
      <c r="AZ10" s="102"/>
      <c r="BS10" s="31"/>
      <c r="BT10" s="97"/>
      <c r="BU10" s="8"/>
      <c r="BV10" s="8"/>
    </row>
    <row r="11" spans="1:74" s="14" customFormat="1" ht="21" customHeight="1">
      <c r="A11" s="205"/>
      <c r="B11" s="206" t="s">
        <v>19</v>
      </c>
      <c r="C11" s="182">
        <f t="shared" si="0"/>
        <v>0</v>
      </c>
      <c r="D11" s="224">
        <f>K11+L11+(M11*2)</f>
        <v>7</v>
      </c>
      <c r="E11" s="226"/>
      <c r="F11" s="226"/>
      <c r="G11" s="226"/>
      <c r="H11" s="143"/>
      <c r="I11" s="143"/>
      <c r="J11" s="145">
        <f>(K11+L11)++(M11*2)</f>
        <v>7</v>
      </c>
      <c r="K11" s="147">
        <f>IF(P12="○",1)+IF(S12="○",1)+IF(V12="○",1)+IF(Y12="○",1)+IF(AB12="○",1)+IF(AE12="○",1)+IF(AH12="○",1)+IF(AK12="○",1)+IF(AN12="○",1)+IF(AQ12="○",1)+IF(AT12="○",1)+IF(AW12="○",1)</f>
        <v>0</v>
      </c>
      <c r="L11" s="149">
        <f>IF(P12="●",1)+IF(S12="●",1)+IF(V12="●",1)+IF(Y12="●",1)+IF(AB12="●",1)+IF(AE12="●",1)+IF(AH12="●",1)+IF(AK12="●",1)+IF(AN12="●",1)+IF(AQ12="●",1)+IF(AT12="●",1)+IF(AW12="●",1)</f>
        <v>7</v>
      </c>
      <c r="M11" s="219">
        <f>IF(P12="▲",0.5)+IF(S12="▲",0.5)+IF(V12="▲",0.5)+IF(Y12="▲",0.5)+IF(AB12="▲",0.5)+IF(AE12="▲",0.5)+IF(AH12="▲",0.5)+IF(AK12="▲",0.5)+IF(AN12="▲",0.5)+IF(AQ12="▲",0.5)+IF(AT12="▲",0.5)+IF(AW12="▲",0.5)</f>
        <v>0</v>
      </c>
      <c r="N11" s="221">
        <f>R11+U11+X11+AA11+AD11+AG11+AJ11+AM11+AP11+AS11+AV11+AY11</f>
        <v>54</v>
      </c>
      <c r="O11" s="135">
        <f>P11+S11+V11+Y11+AB11+AE11+AH11+AK11+AN11+AQ11+AT11+AW11</f>
        <v>19</v>
      </c>
      <c r="P11" s="53">
        <f>AA5</f>
        <v>1</v>
      </c>
      <c r="Q11" s="54" t="s">
        <v>13</v>
      </c>
      <c r="R11" s="55">
        <f>Y5</f>
        <v>6</v>
      </c>
      <c r="S11" s="59">
        <f>AA7</f>
        <v>3</v>
      </c>
      <c r="T11" s="54" t="s">
        <v>13</v>
      </c>
      <c r="U11" s="55">
        <f>Y7</f>
        <v>13</v>
      </c>
      <c r="V11" s="59">
        <f>AA9</f>
        <v>5</v>
      </c>
      <c r="W11" s="54" t="s">
        <v>13</v>
      </c>
      <c r="X11" s="55">
        <f>Y9</f>
        <v>7</v>
      </c>
      <c r="Y11" s="137"/>
      <c r="Z11" s="138"/>
      <c r="AA11" s="139"/>
      <c r="AB11" s="59">
        <v>0</v>
      </c>
      <c r="AC11" s="60" t="s">
        <v>13</v>
      </c>
      <c r="AD11" s="61">
        <v>9</v>
      </c>
      <c r="AE11" s="59">
        <v>6</v>
      </c>
      <c r="AF11" s="60" t="s">
        <v>13</v>
      </c>
      <c r="AG11" s="61">
        <v>7</v>
      </c>
      <c r="AH11" s="59">
        <v>2</v>
      </c>
      <c r="AI11" s="60" t="s">
        <v>13</v>
      </c>
      <c r="AJ11" s="60">
        <v>9</v>
      </c>
      <c r="AK11" s="62">
        <v>2</v>
      </c>
      <c r="AL11" s="63" t="s">
        <v>13</v>
      </c>
      <c r="AM11" s="64">
        <v>3</v>
      </c>
      <c r="AN11" s="100"/>
      <c r="AO11" s="100" t="s">
        <v>13</v>
      </c>
      <c r="AP11" s="100"/>
      <c r="AQ11" s="100"/>
      <c r="AR11" s="100" t="s">
        <v>13</v>
      </c>
      <c r="AS11" s="100"/>
      <c r="AT11" s="101"/>
      <c r="AU11" s="101" t="s">
        <v>13</v>
      </c>
      <c r="AV11" s="101"/>
      <c r="AW11" s="101"/>
      <c r="AX11" s="101" t="s">
        <v>13</v>
      </c>
      <c r="AY11" s="101"/>
      <c r="AZ11" s="102"/>
      <c r="BS11" s="31"/>
      <c r="BT11" s="98"/>
      <c r="BU11" s="8"/>
      <c r="BV11" s="8"/>
    </row>
    <row r="12" spans="1:74" s="14" customFormat="1" ht="21.75" customHeight="1">
      <c r="A12" s="205"/>
      <c r="B12" s="206"/>
      <c r="C12" s="223"/>
      <c r="D12" s="225"/>
      <c r="E12" s="227"/>
      <c r="F12" s="227"/>
      <c r="G12" s="227"/>
      <c r="H12" s="228"/>
      <c r="I12" s="228"/>
      <c r="J12" s="216"/>
      <c r="K12" s="217"/>
      <c r="L12" s="218"/>
      <c r="M12" s="220"/>
      <c r="N12" s="221"/>
      <c r="O12" s="222"/>
      <c r="P12" s="132" t="str">
        <f>IF(Y6="○","●",IF(Y6="●","○",IF(Y6="▲","▲","")))</f>
        <v>●</v>
      </c>
      <c r="Q12" s="133"/>
      <c r="R12" s="215"/>
      <c r="S12" s="132" t="str">
        <f>IF(Y8="○","●",IF(Y8="●","○",IF(Y8="▲","▲","")))</f>
        <v>●</v>
      </c>
      <c r="T12" s="133"/>
      <c r="U12" s="215"/>
      <c r="V12" s="132" t="str">
        <f>IF(Y10="○","●",IF(Y10="●","○",IF(Y10="▲","▲","")))</f>
        <v>●</v>
      </c>
      <c r="W12" s="133"/>
      <c r="X12" s="215"/>
      <c r="Y12" s="191"/>
      <c r="Z12" s="192"/>
      <c r="AA12" s="193"/>
      <c r="AB12" s="232" t="s">
        <v>47</v>
      </c>
      <c r="AC12" s="133"/>
      <c r="AD12" s="215"/>
      <c r="AE12" s="132" t="s">
        <v>52</v>
      </c>
      <c r="AF12" s="133"/>
      <c r="AG12" s="215"/>
      <c r="AH12" s="232" t="s">
        <v>37</v>
      </c>
      <c r="AI12" s="233"/>
      <c r="AJ12" s="233"/>
      <c r="AK12" s="128" t="s">
        <v>58</v>
      </c>
      <c r="AL12" s="234"/>
      <c r="AM12" s="235"/>
      <c r="AN12" s="125"/>
      <c r="AO12" s="126"/>
      <c r="AP12" s="126"/>
      <c r="AQ12" s="123"/>
      <c r="AR12" s="123"/>
      <c r="AS12" s="123"/>
      <c r="AT12" s="122"/>
      <c r="AU12" s="122"/>
      <c r="AV12" s="122"/>
      <c r="AW12" s="122" t="s">
        <v>14</v>
      </c>
      <c r="AX12" s="122"/>
      <c r="AY12" s="122"/>
      <c r="AZ12" s="102"/>
      <c r="BS12" s="31"/>
      <c r="BT12" s="8"/>
      <c r="BU12" s="8"/>
      <c r="BV12" s="8"/>
    </row>
    <row r="13" spans="1:74" s="14" customFormat="1" ht="21.75" customHeight="1">
      <c r="A13" s="205"/>
      <c r="B13" s="206" t="s">
        <v>20</v>
      </c>
      <c r="C13" s="182">
        <f t="shared" si="0"/>
        <v>4</v>
      </c>
      <c r="D13" s="224">
        <f>K13+L13+(M13*2)</f>
        <v>7</v>
      </c>
      <c r="E13" s="226"/>
      <c r="F13" s="226"/>
      <c r="G13" s="226"/>
      <c r="H13" s="143"/>
      <c r="I13" s="143"/>
      <c r="J13" s="145">
        <f>(K13+L13)+(M13*2)</f>
        <v>7</v>
      </c>
      <c r="K13" s="147">
        <f>IF(P14="○",1)+IF(S14="○",1)+IF(V14="○",1)+IF(Y14="○",1)+IF(AB14="○",1)+IF(AE14="○",1)+IF(AH14="○",1)+IF(AK14="○",1)+IF(AN14="○",1)+IF(AQ14="○",1)+IF(AT14="○",1)+IF(AW14="○",1)</f>
        <v>4</v>
      </c>
      <c r="L13" s="149">
        <f>IF(P14="●",1)+IF(S14="●",1)+IF(V14="●",1)+IF(Y14="●",1)+IF(AB14="●",1)+IF(AE14="●",1)+IF(AH14="●",1)+IF(AK14="●",1)+IF(AN14="●",1)+IF(AQ14="●",1)+IF(AT14="●",1)+IF(AW14="●",1)</f>
        <v>3</v>
      </c>
      <c r="M13" s="219">
        <f>IF(P14="▲",0.5)+IF(S14="▲",0.5)+IF(V14="▲",0.5)+IF(Y14="▲",0.5)+IF(AB14="▲",0.5)+IF(AE14="▲",0.5)+IF(AH14="▲",0.5)+IF(AK14="▲",0.5)+IF(AN14="▲",0.5)+IF(AQ14="▲",0.5)+IF(AT14="▲",0.5)+IF(AW14="▲",0.5)</f>
        <v>0</v>
      </c>
      <c r="N13" s="221">
        <f>R13+U13+X13+AA13+AD13+AG13+AJ13+AM13+AP13+AS13+AV13+AY13</f>
        <v>23</v>
      </c>
      <c r="O13" s="135">
        <f>P13+S13+V13+Y13+AB13+AE13+AH13+AK13+AN13+AQ13+AT13+AW13</f>
        <v>40</v>
      </c>
      <c r="P13" s="53">
        <f>AD5</f>
        <v>0</v>
      </c>
      <c r="Q13" s="54" t="s">
        <v>13</v>
      </c>
      <c r="R13" s="55">
        <f>AB5</f>
        <v>6</v>
      </c>
      <c r="S13" s="59">
        <f>AD7</f>
        <v>5</v>
      </c>
      <c r="T13" s="54" t="s">
        <v>13</v>
      </c>
      <c r="U13" s="55">
        <f>AB7</f>
        <v>10</v>
      </c>
      <c r="V13" s="59">
        <f>AD9</f>
        <v>9</v>
      </c>
      <c r="W13" s="54" t="s">
        <v>13</v>
      </c>
      <c r="X13" s="55">
        <f>AB9</f>
        <v>1</v>
      </c>
      <c r="Y13" s="59">
        <f>AD11</f>
        <v>9</v>
      </c>
      <c r="Z13" s="54" t="s">
        <v>13</v>
      </c>
      <c r="AA13" s="55">
        <f>AB11</f>
        <v>0</v>
      </c>
      <c r="AB13" s="137"/>
      <c r="AC13" s="138"/>
      <c r="AD13" s="139"/>
      <c r="AE13" s="59">
        <v>7</v>
      </c>
      <c r="AF13" s="60" t="s">
        <v>13</v>
      </c>
      <c r="AG13" s="61">
        <v>2</v>
      </c>
      <c r="AH13" s="59">
        <v>9</v>
      </c>
      <c r="AI13" s="60" t="s">
        <v>13</v>
      </c>
      <c r="AJ13" s="60">
        <v>2</v>
      </c>
      <c r="AK13" s="59">
        <v>1</v>
      </c>
      <c r="AL13" s="60" t="s">
        <v>13</v>
      </c>
      <c r="AM13" s="65">
        <v>2</v>
      </c>
      <c r="AN13" s="100"/>
      <c r="AO13" s="100" t="s">
        <v>13</v>
      </c>
      <c r="AP13" s="100"/>
      <c r="AQ13" s="100"/>
      <c r="AR13" s="100" t="s">
        <v>13</v>
      </c>
      <c r="AS13" s="100"/>
      <c r="AT13" s="101"/>
      <c r="AU13" s="101" t="s">
        <v>13</v>
      </c>
      <c r="AV13" s="101"/>
      <c r="AW13" s="101"/>
      <c r="AX13" s="101" t="s">
        <v>13</v>
      </c>
      <c r="AY13" s="101"/>
      <c r="AZ13" s="102"/>
      <c r="BS13" s="31"/>
      <c r="BT13" s="97"/>
      <c r="BU13" s="8"/>
      <c r="BV13" s="8"/>
    </row>
    <row r="14" spans="1:74" s="14" customFormat="1" ht="21.75" customHeight="1">
      <c r="A14" s="205"/>
      <c r="B14" s="207"/>
      <c r="C14" s="208"/>
      <c r="D14" s="230"/>
      <c r="E14" s="231"/>
      <c r="F14" s="231"/>
      <c r="G14" s="231"/>
      <c r="H14" s="144"/>
      <c r="I14" s="144"/>
      <c r="J14" s="146"/>
      <c r="K14" s="148"/>
      <c r="L14" s="148"/>
      <c r="M14" s="229"/>
      <c r="N14" s="135"/>
      <c r="O14" s="136"/>
      <c r="P14" s="131" t="str">
        <f>IF(AB6="○","●",IF(AB6="●","○",IF(AB6="▲","▲","")))</f>
        <v>●</v>
      </c>
      <c r="Q14" s="129"/>
      <c r="R14" s="130"/>
      <c r="S14" s="131" t="str">
        <f>IF(AB8="○","●",IF(AB8="●","○",IF(AB8="▲","▲","")))</f>
        <v>●</v>
      </c>
      <c r="T14" s="129"/>
      <c r="U14" s="130"/>
      <c r="V14" s="131" t="str">
        <f>IF(AB10="○","●",IF(AB10="●","○",IF(AB10="▲","▲","")))</f>
        <v>○</v>
      </c>
      <c r="W14" s="129"/>
      <c r="X14" s="130"/>
      <c r="Y14" s="131" t="str">
        <f>IF(AB12="○","●",IF(AB12="●","○",IF(AB12="▲","▲","")))</f>
        <v>○</v>
      </c>
      <c r="Z14" s="129"/>
      <c r="AA14" s="130"/>
      <c r="AB14" s="140"/>
      <c r="AC14" s="141"/>
      <c r="AD14" s="142"/>
      <c r="AE14" s="128" t="s">
        <v>32</v>
      </c>
      <c r="AF14" s="129"/>
      <c r="AG14" s="130"/>
      <c r="AH14" s="131" t="s">
        <v>34</v>
      </c>
      <c r="AI14" s="129"/>
      <c r="AJ14" s="129"/>
      <c r="AK14" s="132" t="s">
        <v>52</v>
      </c>
      <c r="AL14" s="133"/>
      <c r="AM14" s="134"/>
      <c r="AN14" s="124"/>
      <c r="AO14" s="123"/>
      <c r="AP14" s="123"/>
      <c r="AQ14" s="123"/>
      <c r="AR14" s="123"/>
      <c r="AS14" s="123"/>
      <c r="AT14" s="122"/>
      <c r="AU14" s="122"/>
      <c r="AV14" s="122"/>
      <c r="AW14" s="122"/>
      <c r="AX14" s="122"/>
      <c r="AY14" s="122"/>
      <c r="AZ14" s="102"/>
      <c r="BS14" s="31"/>
      <c r="BT14" s="98"/>
      <c r="BU14" s="8"/>
      <c r="BV14" s="8"/>
    </row>
    <row r="15" spans="1:74" s="14" customFormat="1" ht="21.75" customHeight="1">
      <c r="A15" s="205"/>
      <c r="B15" s="206" t="s">
        <v>21</v>
      </c>
      <c r="C15" s="182">
        <f t="shared" si="0"/>
        <v>3</v>
      </c>
      <c r="D15" s="224">
        <f>K15+L15+(M15*2)</f>
        <v>7</v>
      </c>
      <c r="E15" s="226"/>
      <c r="F15" s="226"/>
      <c r="G15" s="226"/>
      <c r="H15" s="143"/>
      <c r="I15" s="143"/>
      <c r="J15" s="145">
        <f>(K15+L15)++(M15*2)</f>
        <v>7</v>
      </c>
      <c r="K15" s="147">
        <f>IF(P16="○",1)+IF(S16="○",1)+IF(V16="○",1)+IF(Y16="○",1)+IF(AB16="○",1)+IF(AE16="○",1)+IF(AH16="○",1)+IF(AK16="○",1)+IF(AN16="○",1)+IF(AQ16="○",1)+IF(AT16="○",1)+IF(AW16="○",1)</f>
        <v>3</v>
      </c>
      <c r="L15" s="149">
        <f>IF(P16="●",1)+IF(S16="●",1)+IF(V16="●",1)+IF(Y16="●",1)+IF(AB16="●",1)+IF(AE16="●",1)+IF(AH16="●",1)+IF(AK16="●",1)+IF(AN16="●",1)+IF(AQ16="●",1)+IF(AT16="●",1)+IF(AW16="●",1)</f>
        <v>4</v>
      </c>
      <c r="M15" s="219">
        <f>IF(P16="▲",0.5)+IF(S16="▲",0.5)+IF(V16="▲",0.5)+IF(Y16="▲",0.5)+IF(AB16="▲",0.5)+IF(AE16="▲",0.5)+IF(AH16="▲",0.5)+IF(AK16="▲",0.5)+IF(AN16="▲",0.5)+IF(AQ16="▲",0.5)+IF(AT16="▲",0.5)+IF(AW16="▲",0.5)</f>
        <v>0</v>
      </c>
      <c r="N15" s="221">
        <f>R15+U15+X15+AA15+AD15+AG15+AJ15+AM15+AP15+AS15+AV15+AY15</f>
        <v>32</v>
      </c>
      <c r="O15" s="135">
        <f>P15+S15+V15+Y15+AB15+AE15+AH15+AK15+AN15+AQ15+AT15+AW15</f>
        <v>20</v>
      </c>
      <c r="P15" s="53">
        <f>AG5</f>
        <v>1</v>
      </c>
      <c r="Q15" s="54" t="s">
        <v>13</v>
      </c>
      <c r="R15" s="55">
        <f>AE5</f>
        <v>4</v>
      </c>
      <c r="S15" s="59">
        <f>AG7</f>
        <v>1</v>
      </c>
      <c r="T15" s="54" t="s">
        <v>13</v>
      </c>
      <c r="U15" s="55">
        <f>AE7</f>
        <v>5</v>
      </c>
      <c r="V15" s="59">
        <f>AG9</f>
        <v>2</v>
      </c>
      <c r="W15" s="54" t="s">
        <v>13</v>
      </c>
      <c r="X15" s="55">
        <f>AE9</f>
        <v>5</v>
      </c>
      <c r="Y15" s="59">
        <f>AG11</f>
        <v>7</v>
      </c>
      <c r="Z15" s="54" t="s">
        <v>13</v>
      </c>
      <c r="AA15" s="55">
        <f>AE11</f>
        <v>6</v>
      </c>
      <c r="AB15" s="59">
        <f>AG13</f>
        <v>2</v>
      </c>
      <c r="AC15" s="54" t="s">
        <v>13</v>
      </c>
      <c r="AD15" s="55">
        <f>AE13</f>
        <v>7</v>
      </c>
      <c r="AE15" s="137"/>
      <c r="AF15" s="138"/>
      <c r="AG15" s="139"/>
      <c r="AH15" s="56">
        <v>3</v>
      </c>
      <c r="AI15" s="57" t="s">
        <v>13</v>
      </c>
      <c r="AJ15" s="57">
        <v>2</v>
      </c>
      <c r="AK15" s="66">
        <v>4</v>
      </c>
      <c r="AL15" s="67" t="s">
        <v>13</v>
      </c>
      <c r="AM15" s="68">
        <v>3</v>
      </c>
      <c r="AN15" s="103"/>
      <c r="AO15" s="103" t="s">
        <v>13</v>
      </c>
      <c r="AP15" s="103"/>
      <c r="AQ15" s="100"/>
      <c r="AR15" s="100" t="s">
        <v>13</v>
      </c>
      <c r="AS15" s="100"/>
      <c r="AT15" s="101"/>
      <c r="AU15" s="101" t="s">
        <v>13</v>
      </c>
      <c r="AV15" s="101"/>
      <c r="AW15" s="101"/>
      <c r="AX15" s="101" t="s">
        <v>13</v>
      </c>
      <c r="AY15" s="101"/>
      <c r="AZ15" s="102"/>
      <c r="BS15" s="31"/>
      <c r="BT15" s="8"/>
      <c r="BU15" s="8"/>
      <c r="BV15" s="8"/>
    </row>
    <row r="16" spans="1:74" s="14" customFormat="1" ht="21.75" customHeight="1">
      <c r="A16" s="205"/>
      <c r="B16" s="206"/>
      <c r="C16" s="223"/>
      <c r="D16" s="225"/>
      <c r="E16" s="227"/>
      <c r="F16" s="227"/>
      <c r="G16" s="227"/>
      <c r="H16" s="228"/>
      <c r="I16" s="228"/>
      <c r="J16" s="216"/>
      <c r="K16" s="217"/>
      <c r="L16" s="218"/>
      <c r="M16" s="220"/>
      <c r="N16" s="221"/>
      <c r="O16" s="222"/>
      <c r="P16" s="132" t="str">
        <f>IF(AE6="○","●",IF(AE6="●","○",IF(AE6="▲","▲","")))</f>
        <v>●</v>
      </c>
      <c r="Q16" s="133"/>
      <c r="R16" s="215"/>
      <c r="S16" s="132" t="str">
        <f>IF(AE8="○","●",IF(AE8="●","○",IF(AE8="▲","▲","")))</f>
        <v>●</v>
      </c>
      <c r="T16" s="133"/>
      <c r="U16" s="215"/>
      <c r="V16" s="132" t="str">
        <f>IF(AE10="○","●",IF(AE10="●","○",IF(AE10="▲","▲","")))</f>
        <v>●</v>
      </c>
      <c r="W16" s="133"/>
      <c r="X16" s="215"/>
      <c r="Y16" s="132" t="str">
        <f>IF(AE12="○","●",IF(AE12="●","○",IF(AE12="▲","▲","")))</f>
        <v>○</v>
      </c>
      <c r="Z16" s="133"/>
      <c r="AA16" s="215"/>
      <c r="AB16" s="132" t="str">
        <f>IF(AE14="○","●",IF(AE14="●","○",IF(AE14="▲","▲","")))</f>
        <v>●</v>
      </c>
      <c r="AC16" s="133"/>
      <c r="AD16" s="215"/>
      <c r="AE16" s="191"/>
      <c r="AF16" s="192"/>
      <c r="AG16" s="193"/>
      <c r="AH16" s="210" t="s">
        <v>67</v>
      </c>
      <c r="AI16" s="211"/>
      <c r="AJ16" s="211"/>
      <c r="AK16" s="212" t="s">
        <v>40</v>
      </c>
      <c r="AL16" s="213"/>
      <c r="AM16" s="214"/>
      <c r="AN16" s="153"/>
      <c r="AO16" s="152"/>
      <c r="AP16" s="152"/>
      <c r="AQ16" s="123"/>
      <c r="AR16" s="123"/>
      <c r="AS16" s="123"/>
      <c r="AT16" s="122"/>
      <c r="AU16" s="122"/>
      <c r="AV16" s="122"/>
      <c r="AW16" s="122"/>
      <c r="AX16" s="122"/>
      <c r="AY16" s="122"/>
      <c r="AZ16" s="102"/>
      <c r="BS16" s="31"/>
      <c r="BT16" s="8"/>
      <c r="BU16" s="8"/>
      <c r="BV16" s="8"/>
    </row>
    <row r="17" spans="1:74" s="52" customFormat="1" ht="21.75" customHeight="1">
      <c r="A17" s="205"/>
      <c r="B17" s="206" t="s">
        <v>22</v>
      </c>
      <c r="C17" s="182">
        <f t="shared" si="0"/>
        <v>2</v>
      </c>
      <c r="D17" s="184">
        <f>K17+L17+(M17*2)</f>
        <v>7</v>
      </c>
      <c r="E17" s="197"/>
      <c r="F17" s="197"/>
      <c r="G17" s="197"/>
      <c r="H17" s="199"/>
      <c r="I17" s="199"/>
      <c r="J17" s="201">
        <f>(K17+L17)++(M17*2)</f>
        <v>7</v>
      </c>
      <c r="K17" s="203">
        <f>IF(P18="○",1)+IF(S18="○",1)+IF(V18="○",1)+IF(Y18="○",1)+IF(AB18="○",1)+IF(AE18="○",1)+IF(AH18="○",1)+IF(AK18="○",1)+IF(AN18="○",1)+IF(AQ18="○",1)+IF(AT18="○",1)+IF(AW18="○",1)</f>
        <v>2</v>
      </c>
      <c r="L17" s="203">
        <f>IF(P18="●",1)+IF(S18="●",1)+IF(V18="●",1)+IF(Y18="●",1)+IF(AB18="●",1)+IF(AE18="●",1)+IF(AH18="●",1)+IF(AK18="●",1)+IF(AN18="●",1)+IF(AQ18="●",1)+IF(AT18="●",1)+IF(AW18="●",1)</f>
        <v>5</v>
      </c>
      <c r="M17" s="186">
        <f>IF(P18="▲",0.5)+IF(S18="▲",0.5)+IF(V18="▲",0.5)+IF(Y18="▲",0.5)+IF(AB18="▲",0.5)+IF(AE18="▲",0.5)+IF(AH18="▲",0.5)+IF(AK18="▲",0.5)+IF(AN18="▲",0.5)+IF(AQ18="▲",0.5)+IF(AT18="▲",0.5)+IF(AW18="▲",0.5)</f>
        <v>0</v>
      </c>
      <c r="N17" s="188">
        <f>R17+U17+X17+AA17+AD17+AG17+AJ17+AM17+AP17+AS17+AV17+AY17</f>
        <v>49</v>
      </c>
      <c r="O17" s="189">
        <f>P17+S17+V17+Y17+AB17+AE17+AH17+AK17+AN17+AQ17+AT17+AW17</f>
        <v>27</v>
      </c>
      <c r="P17" s="69">
        <f>AJ5</f>
        <v>4</v>
      </c>
      <c r="Q17" s="70" t="s">
        <v>13</v>
      </c>
      <c r="R17" s="71">
        <f>AH5</f>
        <v>19</v>
      </c>
      <c r="S17" s="72">
        <f>AJ7</f>
        <v>2</v>
      </c>
      <c r="T17" s="70" t="s">
        <v>13</v>
      </c>
      <c r="U17" s="71">
        <f>AH7</f>
        <v>9</v>
      </c>
      <c r="V17" s="72">
        <f>AJ9</f>
        <v>5</v>
      </c>
      <c r="W17" s="70" t="s">
        <v>13</v>
      </c>
      <c r="X17" s="71">
        <f>AH9</f>
        <v>3</v>
      </c>
      <c r="Y17" s="72">
        <f>AJ11</f>
        <v>9</v>
      </c>
      <c r="Z17" s="70" t="s">
        <v>13</v>
      </c>
      <c r="AA17" s="71">
        <f>AH11</f>
        <v>2</v>
      </c>
      <c r="AB17" s="72">
        <f>AJ13</f>
        <v>2</v>
      </c>
      <c r="AC17" s="70" t="s">
        <v>13</v>
      </c>
      <c r="AD17" s="71">
        <f>AH13</f>
        <v>9</v>
      </c>
      <c r="AE17" s="72">
        <f>AJ15</f>
        <v>2</v>
      </c>
      <c r="AF17" s="70" t="s">
        <v>13</v>
      </c>
      <c r="AG17" s="71">
        <f>AH15</f>
        <v>3</v>
      </c>
      <c r="AH17" s="137"/>
      <c r="AI17" s="138"/>
      <c r="AJ17" s="139"/>
      <c r="AK17" s="73">
        <v>3</v>
      </c>
      <c r="AL17" s="74" t="s">
        <v>13</v>
      </c>
      <c r="AM17" s="75">
        <v>4</v>
      </c>
      <c r="AN17" s="103"/>
      <c r="AO17" s="103" t="s">
        <v>13</v>
      </c>
      <c r="AP17" s="103"/>
      <c r="AQ17" s="100"/>
      <c r="AR17" s="100" t="s">
        <v>13</v>
      </c>
      <c r="AS17" s="100"/>
      <c r="AT17" s="101"/>
      <c r="AU17" s="101" t="s">
        <v>13</v>
      </c>
      <c r="AV17" s="101"/>
      <c r="AW17" s="101"/>
      <c r="AX17" s="101" t="s">
        <v>13</v>
      </c>
      <c r="AY17" s="101"/>
      <c r="AZ17" s="102"/>
      <c r="BQ17" s="14"/>
      <c r="BR17" s="14"/>
      <c r="BS17" s="31"/>
      <c r="BT17" s="8"/>
      <c r="BU17" s="8"/>
      <c r="BV17" s="8"/>
    </row>
    <row r="18" spans="1:74" s="52" customFormat="1" ht="21.75" customHeight="1">
      <c r="A18" s="205"/>
      <c r="B18" s="207"/>
      <c r="C18" s="208"/>
      <c r="D18" s="209"/>
      <c r="E18" s="198"/>
      <c r="F18" s="198"/>
      <c r="G18" s="198"/>
      <c r="H18" s="200"/>
      <c r="I18" s="200"/>
      <c r="J18" s="202"/>
      <c r="K18" s="204"/>
      <c r="L18" s="204"/>
      <c r="M18" s="187"/>
      <c r="N18" s="189"/>
      <c r="O18" s="190"/>
      <c r="P18" s="194" t="str">
        <f>IF(AH6="○","●",IF(AH6="●","○",IF(AH6="▲","▲","")))</f>
        <v>●</v>
      </c>
      <c r="Q18" s="195"/>
      <c r="R18" s="196"/>
      <c r="S18" s="194" t="str">
        <f>IF(AH8="○","●",IF(AH8="●","○",IF(AH8="▲","▲","")))</f>
        <v>●</v>
      </c>
      <c r="T18" s="195"/>
      <c r="U18" s="196"/>
      <c r="V18" s="194" t="str">
        <f>IF(AH10="○","●",IF(AH10="●","○",IF(AH10="▲","▲","")))</f>
        <v>○</v>
      </c>
      <c r="W18" s="195"/>
      <c r="X18" s="196"/>
      <c r="Y18" s="194" t="str">
        <f>IF(AH12="○","●",IF(AH12="●","○",IF(AH12="▲","▲","")))</f>
        <v>○</v>
      </c>
      <c r="Z18" s="195"/>
      <c r="AA18" s="196"/>
      <c r="AB18" s="194" t="str">
        <f>IF(AH14="○","●",IF(AH14="●","○",IF(AH14="▲","▲","")))</f>
        <v>●</v>
      </c>
      <c r="AC18" s="195"/>
      <c r="AD18" s="196"/>
      <c r="AE18" s="194" t="str">
        <f>IF(AH16="○","●",IF(AH16="●","○",IF(AH16="▲","▲","")))</f>
        <v>●</v>
      </c>
      <c r="AF18" s="195"/>
      <c r="AG18" s="196"/>
      <c r="AH18" s="191"/>
      <c r="AI18" s="192"/>
      <c r="AJ18" s="193"/>
      <c r="AK18" s="176" t="s">
        <v>33</v>
      </c>
      <c r="AL18" s="177"/>
      <c r="AM18" s="178"/>
      <c r="AN18" s="153"/>
      <c r="AO18" s="152"/>
      <c r="AP18" s="152"/>
      <c r="AQ18" s="123"/>
      <c r="AR18" s="123"/>
      <c r="AS18" s="123"/>
      <c r="AT18" s="122"/>
      <c r="AU18" s="122"/>
      <c r="AV18" s="122"/>
      <c r="AW18" s="122"/>
      <c r="AX18" s="122"/>
      <c r="AY18" s="122"/>
      <c r="AZ18" s="102"/>
      <c r="BQ18" s="14"/>
      <c r="BR18" s="14"/>
      <c r="BS18" s="31"/>
      <c r="BT18" s="8"/>
      <c r="BU18" s="8"/>
      <c r="BV18" s="8"/>
    </row>
    <row r="19" spans="1:74" s="52" customFormat="1" ht="21.75" customHeight="1">
      <c r="A19" s="179"/>
      <c r="B19" s="180" t="s">
        <v>23</v>
      </c>
      <c r="C19" s="182">
        <f t="shared" si="0"/>
        <v>5</v>
      </c>
      <c r="D19" s="184">
        <f>K19+L19+(M19*2)</f>
        <v>7</v>
      </c>
      <c r="E19" s="170"/>
      <c r="F19" s="170"/>
      <c r="G19" s="170"/>
      <c r="H19" s="172"/>
      <c r="I19" s="172"/>
      <c r="J19" s="174">
        <f>(K19+L19)+(M19*2)</f>
        <v>7</v>
      </c>
      <c r="K19" s="149">
        <f>IF(P20="○",1)+IF(S20="○",1)+IF(V20="○",1)+IF(Y20="○",1)+IF(AB20="○",1)+IF(AE20="○",1)+IF(AH20="○",1)+IF(AK20="○",1)+IF(AN20="○",1)+IF(AQ20="○",1)+IF(AT20="○",1)+IF(AW20="○",1)</f>
        <v>5</v>
      </c>
      <c r="L19" s="149">
        <f>IF(P20="●",1)+IF(S20="●",1)+IF(V20="●",1)+IF(Y20="●",1)+IF(AB20="●",1)+IF(AE20="●",1)+IF(AH20="●",1)+IF(AK20="●",1)+IF(AN20="●",1)+IF(AQ20="●",1)+IF(AT20="●",1)+IF(AW20="●",1)</f>
        <v>2</v>
      </c>
      <c r="M19" s="161">
        <f>IF(P20="▲",0.5)+IF(S20="▲",0.5)+IF(V20="▲",0.5)+IF(Y20="▲",0.5)+IF(AB20="▲",0.5)+IF(AE20="▲",0.5)+IF(AH20="▲",0.5)+IF(AK20="▲",0.5)+IF(AN20="▲",0.5)+IF(AQ20="▲",0.5)+IF(AT20="▲",0.5)+IF(AW20="▲",0.5)</f>
        <v>0</v>
      </c>
      <c r="N19" s="163">
        <f>R19+U19+X19+AA19+AD19+AG19+AJ19+AM19+AP19+AS19+AV19+AY19</f>
        <v>17</v>
      </c>
      <c r="O19" s="163">
        <f>P19+S19+V19+Y19+AB19+AE19+AH19+AK19+AN19+AQ19+AT19+AW19</f>
        <v>29</v>
      </c>
      <c r="P19" s="76">
        <f>AM5</f>
        <v>2</v>
      </c>
      <c r="Q19" s="60" t="s">
        <v>13</v>
      </c>
      <c r="R19" s="61">
        <f>AK5</f>
        <v>4</v>
      </c>
      <c r="S19" s="60">
        <f>AM7</f>
        <v>7</v>
      </c>
      <c r="T19" s="60" t="s">
        <v>13</v>
      </c>
      <c r="U19" s="60">
        <f>AK7</f>
        <v>3</v>
      </c>
      <c r="V19" s="59">
        <f>AM9</f>
        <v>8</v>
      </c>
      <c r="W19" s="60" t="s">
        <v>13</v>
      </c>
      <c r="X19" s="61">
        <f>AK9</f>
        <v>0</v>
      </c>
      <c r="Y19" s="60">
        <f>AM11</f>
        <v>3</v>
      </c>
      <c r="Z19" s="60" t="s">
        <v>13</v>
      </c>
      <c r="AA19" s="60">
        <f>AK11</f>
        <v>2</v>
      </c>
      <c r="AB19" s="59">
        <f>AM13</f>
        <v>2</v>
      </c>
      <c r="AC19" s="60" t="s">
        <v>13</v>
      </c>
      <c r="AD19" s="61">
        <f>AK13</f>
        <v>1</v>
      </c>
      <c r="AE19" s="60">
        <f>AM15</f>
        <v>3</v>
      </c>
      <c r="AF19" s="60" t="s">
        <v>13</v>
      </c>
      <c r="AG19" s="60">
        <f>AK15</f>
        <v>4</v>
      </c>
      <c r="AH19" s="59">
        <f>AM17</f>
        <v>4</v>
      </c>
      <c r="AI19" s="60" t="s">
        <v>13</v>
      </c>
      <c r="AJ19" s="61">
        <f>AK17</f>
        <v>3</v>
      </c>
      <c r="AK19" s="137"/>
      <c r="AL19" s="138"/>
      <c r="AM19" s="166"/>
      <c r="AN19" s="103"/>
      <c r="AO19" s="103" t="s">
        <v>13</v>
      </c>
      <c r="AP19" s="103"/>
      <c r="AQ19" s="100"/>
      <c r="AR19" s="100" t="s">
        <v>13</v>
      </c>
      <c r="AS19" s="100"/>
      <c r="AT19" s="101"/>
      <c r="AU19" s="101" t="s">
        <v>13</v>
      </c>
      <c r="AV19" s="101"/>
      <c r="AW19" s="101"/>
      <c r="AX19" s="101" t="s">
        <v>13</v>
      </c>
      <c r="AY19" s="101"/>
      <c r="AZ19" s="102"/>
      <c r="BQ19" s="14"/>
      <c r="BR19" s="14"/>
      <c r="BS19" s="31"/>
      <c r="BT19" s="8"/>
      <c r="BU19" s="8"/>
      <c r="BV19" s="8"/>
    </row>
    <row r="20" spans="1:74" s="52" customFormat="1" ht="21.75" customHeight="1" thickBot="1">
      <c r="A20" s="179"/>
      <c r="B20" s="181"/>
      <c r="C20" s="183"/>
      <c r="D20" s="185"/>
      <c r="E20" s="171"/>
      <c r="F20" s="171"/>
      <c r="G20" s="171"/>
      <c r="H20" s="173"/>
      <c r="I20" s="173"/>
      <c r="J20" s="175"/>
      <c r="K20" s="160"/>
      <c r="L20" s="160"/>
      <c r="M20" s="162"/>
      <c r="N20" s="164"/>
      <c r="O20" s="165"/>
      <c r="P20" s="158" t="str">
        <f>IF(AK6="○","●",IF(AK6="●","○",IF(AK6="▲","▲","")))</f>
        <v>●</v>
      </c>
      <c r="Q20" s="157"/>
      <c r="R20" s="159"/>
      <c r="S20" s="157" t="str">
        <f>IF(AK8="○","●",IF(AK8="●","○",IF(AK8="▲","▲","")))</f>
        <v>○</v>
      </c>
      <c r="T20" s="157"/>
      <c r="U20" s="157"/>
      <c r="V20" s="158" t="str">
        <f>IF(AK10="○","●",IF(AK10="●","○",IF(AK10="▲","▲","")))</f>
        <v>○</v>
      </c>
      <c r="W20" s="157"/>
      <c r="X20" s="159"/>
      <c r="Y20" s="157" t="str">
        <f>IF(AK12="○","●",IF(AK12="●","○",IF(AK12="▲","▲","")))</f>
        <v>○</v>
      </c>
      <c r="Z20" s="157"/>
      <c r="AA20" s="157"/>
      <c r="AB20" s="158" t="str">
        <f>IF(AK14="○","●",IF(AK14="●","○",IF(AK14="▲","▲","")))</f>
        <v>○</v>
      </c>
      <c r="AC20" s="157"/>
      <c r="AD20" s="159"/>
      <c r="AE20" s="157" t="str">
        <f>IF(AK16="○","●",IF(AK16="●","○",IF(AK16="▲","▲","")))</f>
        <v>●</v>
      </c>
      <c r="AF20" s="157"/>
      <c r="AG20" s="157"/>
      <c r="AH20" s="158" t="str">
        <f>IF(AK18="○","●",IF(AK18="●","○",IF(AK18="▲","▲","")))</f>
        <v>○</v>
      </c>
      <c r="AI20" s="157"/>
      <c r="AJ20" s="159"/>
      <c r="AK20" s="167"/>
      <c r="AL20" s="168"/>
      <c r="AM20" s="169"/>
      <c r="AN20" s="151"/>
      <c r="AO20" s="152"/>
      <c r="AP20" s="152"/>
      <c r="AQ20" s="123"/>
      <c r="AR20" s="123"/>
      <c r="AS20" s="123"/>
      <c r="AT20" s="122"/>
      <c r="AU20" s="122"/>
      <c r="AV20" s="122"/>
      <c r="AW20" s="122" t="s">
        <v>14</v>
      </c>
      <c r="AX20" s="122"/>
      <c r="AY20" s="122"/>
      <c r="AZ20" s="102"/>
      <c r="BQ20" s="14"/>
      <c r="BR20" s="14"/>
      <c r="BS20" s="31"/>
      <c r="BT20" s="8"/>
      <c r="BU20" s="8"/>
      <c r="BV20" s="8"/>
    </row>
    <row r="21" spans="1:74" s="78" customFormat="1" ht="21.75" customHeight="1">
      <c r="A21" s="270"/>
      <c r="B21" s="271"/>
      <c r="C21" s="272">
        <f t="shared" si="0"/>
        <v>0</v>
      </c>
      <c r="D21" s="273">
        <f>K21+L21+(M21*2)</f>
        <v>0</v>
      </c>
      <c r="E21" s="265"/>
      <c r="F21" s="265"/>
      <c r="G21" s="265"/>
      <c r="H21" s="266"/>
      <c r="I21" s="266"/>
      <c r="J21" s="268">
        <f>(K21+L21)+(M21*2)</f>
        <v>0</v>
      </c>
      <c r="K21" s="269">
        <f>IF(P22="○",1)+IF(S22="○",1)+IF(V22="○",1)+IF(Y22="○",1)+IF(AB22="○",1)+IF(AE22="○",1)+IF(AH22="○",1)+IF(AK22="○",1)+IF(AN22="○",1)+IF(AQ22="○",1)+IF(AT22="○",1)+IF(AW22="○",1)</f>
        <v>0</v>
      </c>
      <c r="L21" s="269">
        <f>IF(P22="●",1)+IF(S22="●",1)+IF(V22="●",1)+IF(Y22="●",1)+IF(AB22="●",1)+IF(AE22="●",1)+IF(AH22="●",1)+IF(AK22="●",1)+IF(AN22="●",1)+IF(AQ22="●",1)+IF(AT22="●",1)+IF(AW22="●",1)</f>
        <v>0</v>
      </c>
      <c r="M21" s="262">
        <f>IF(P22="▲",0.5)+IF(S22="▲",0.5)+IF(V22="▲",0.5)+IF(Y22="▲",0.5)+IF(AB22="▲",0.5)+IF(AE22="▲",0.5)+IF(AH22="▲",0.5)+IF(AK22="▲",0.5)+IF(AN22="▲",0.5)+IF(AQ22="▲",0.5)+IF(AT22="▲",0.5)+IF(AW22="▲",0.5)</f>
        <v>0</v>
      </c>
      <c r="N21" s="263">
        <f>R21+U21+X21+AA21+AD21+AG21+AJ21+AM21+AP21+AS21+AV21+AY21</f>
        <v>0</v>
      </c>
      <c r="O21" s="263">
        <f>P21+S21+V21+Y21+AB21+AE21+AH21+AK21+AN21+AQ21+AT21+AW21</f>
        <v>0</v>
      </c>
      <c r="P21" s="77">
        <f>AP5</f>
        <v>0</v>
      </c>
      <c r="Q21" s="50" t="s">
        <v>13</v>
      </c>
      <c r="R21" s="50">
        <f>AN5</f>
        <v>0</v>
      </c>
      <c r="S21" s="50">
        <f>AP7</f>
        <v>0</v>
      </c>
      <c r="T21" s="50" t="s">
        <v>13</v>
      </c>
      <c r="U21" s="50">
        <f>AN7</f>
        <v>0</v>
      </c>
      <c r="V21" s="50">
        <f>AP9</f>
        <v>0</v>
      </c>
      <c r="W21" s="50" t="s">
        <v>13</v>
      </c>
      <c r="X21" s="50">
        <f>AN9</f>
        <v>0</v>
      </c>
      <c r="Y21" s="50">
        <f>AP11</f>
        <v>0</v>
      </c>
      <c r="Z21" s="50" t="s">
        <v>13</v>
      </c>
      <c r="AA21" s="50">
        <f>AN11</f>
        <v>0</v>
      </c>
      <c r="AB21" s="50">
        <f>AP13</f>
        <v>0</v>
      </c>
      <c r="AC21" s="50" t="s">
        <v>13</v>
      </c>
      <c r="AD21" s="50">
        <f>AN13</f>
        <v>0</v>
      </c>
      <c r="AE21" s="50">
        <f>AP15</f>
        <v>0</v>
      </c>
      <c r="AF21" s="50" t="s">
        <v>13</v>
      </c>
      <c r="AG21" s="50">
        <f>AN15</f>
        <v>0</v>
      </c>
      <c r="AH21" s="50">
        <f>AP17</f>
        <v>0</v>
      </c>
      <c r="AI21" s="50" t="s">
        <v>13</v>
      </c>
      <c r="AJ21" s="50">
        <f>AN17</f>
        <v>0</v>
      </c>
      <c r="AK21" s="50">
        <f>AP19</f>
        <v>0</v>
      </c>
      <c r="AL21" s="50" t="s">
        <v>13</v>
      </c>
      <c r="AM21" s="50">
        <f>AN19</f>
        <v>0</v>
      </c>
      <c r="AN21" s="123"/>
      <c r="AO21" s="123"/>
      <c r="AP21" s="123"/>
      <c r="AQ21" s="100"/>
      <c r="AR21" s="100" t="s">
        <v>13</v>
      </c>
      <c r="AS21" s="100"/>
      <c r="AT21" s="100"/>
      <c r="AU21" s="100" t="s">
        <v>13</v>
      </c>
      <c r="AV21" s="100"/>
      <c r="AW21" s="100"/>
      <c r="AX21" s="100" t="s">
        <v>13</v>
      </c>
      <c r="AY21" s="100"/>
      <c r="AZ21" s="104"/>
      <c r="BS21" s="79"/>
      <c r="BT21" s="80"/>
      <c r="BU21" s="80"/>
      <c r="BV21" s="80"/>
    </row>
    <row r="22" spans="1:74" s="78" customFormat="1" ht="21.75" customHeight="1">
      <c r="A22" s="270"/>
      <c r="B22" s="271"/>
      <c r="C22" s="272"/>
      <c r="D22" s="273"/>
      <c r="E22" s="265"/>
      <c r="F22" s="265"/>
      <c r="G22" s="265"/>
      <c r="H22" s="267"/>
      <c r="I22" s="267"/>
      <c r="J22" s="268"/>
      <c r="K22" s="269"/>
      <c r="L22" s="269"/>
      <c r="M22" s="262"/>
      <c r="N22" s="263"/>
      <c r="O22" s="264"/>
      <c r="P22" s="261" t="str">
        <f>IF(AN6="○","●",IF(AN6="●","○",IF(AN6="▲","▲","")))</f>
        <v/>
      </c>
      <c r="Q22" s="261"/>
      <c r="R22" s="261"/>
      <c r="S22" s="261" t="str">
        <f>IF(AN8="○","●",IF(AN8="●","○",IF(AN8="▲","▲","")))</f>
        <v/>
      </c>
      <c r="T22" s="261"/>
      <c r="U22" s="261"/>
      <c r="V22" s="261" t="str">
        <f>IF(AN10="○","●",IF(AN10="●","○",IF(AN10="▲","▲","")))</f>
        <v/>
      </c>
      <c r="W22" s="261"/>
      <c r="X22" s="261"/>
      <c r="Y22" s="261" t="str">
        <f>IF(AN12="○","●",IF(AN12="●","○",IF(AN12="▲","▲","")))</f>
        <v/>
      </c>
      <c r="Z22" s="261"/>
      <c r="AA22" s="261"/>
      <c r="AB22" s="261" t="str">
        <f>IF(AN14="○","●",IF(AN14="●","○",IF(AN14="▲","▲","")))</f>
        <v/>
      </c>
      <c r="AC22" s="261"/>
      <c r="AD22" s="261"/>
      <c r="AE22" s="261" t="str">
        <f>IF(AN16="○","●",IF(AN16="●","○",IF(AN16="▲","▲","")))</f>
        <v/>
      </c>
      <c r="AF22" s="261"/>
      <c r="AG22" s="261"/>
      <c r="AH22" s="261" t="str">
        <f>IF(AN18="○","●",IF(AN18="●","○",IF(AN18="▲","▲","")))</f>
        <v/>
      </c>
      <c r="AI22" s="261"/>
      <c r="AJ22" s="261"/>
      <c r="AK22" s="261" t="str">
        <f>IF(AN20="○","●",IF(AN20="●","○",IF(AN20="▲","▲","")))</f>
        <v/>
      </c>
      <c r="AL22" s="261"/>
      <c r="AM22" s="261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04"/>
      <c r="BS22" s="79"/>
      <c r="BT22" s="80"/>
      <c r="BU22" s="80"/>
      <c r="BV22" s="80"/>
    </row>
    <row r="23" spans="1:74" s="14" customFormat="1" ht="21.75" customHeight="1">
      <c r="A23" s="94"/>
      <c r="B23" s="86"/>
      <c r="C23" s="95" t="e">
        <f>K23+M23</f>
        <v>#REF!</v>
      </c>
      <c r="D23" s="87" t="e">
        <f>K23+L23+(M23*2)</f>
        <v>#REF!</v>
      </c>
      <c r="E23" s="88"/>
      <c r="F23" s="88"/>
      <c r="G23" s="88"/>
      <c r="H23" s="89"/>
      <c r="I23" s="89"/>
      <c r="J23" s="90" t="e">
        <f>(K23+L23)+(M23*2)</f>
        <v>#REF!</v>
      </c>
      <c r="K23" s="91" t="e">
        <f>IF(#REF!="○",1)+IF(#REF!="○",1)+IF(#REF!="○",1)+IF(#REF!="○",1)+IF(#REF!="○",1)+IF(#REF!="○",1)+IF(#REF!="○",1)+IF(#REF!="○",1)+IF(#REF!="○",1)+IF(#REF!="○",1)+IF(#REF!="○",1)+IF(#REF!="○",1)</f>
        <v>#REF!</v>
      </c>
      <c r="L23" s="91" t="e">
        <f>IF(#REF!="●",1)+IF(#REF!="●",1)+IF(#REF!="●",1)+IF(#REF!="●",1)+IF(#REF!="●",1)+IF(#REF!="●",1)+IF(#REF!="●",1)+IF(#REF!="●",1)+IF(#REF!="●",1)+IF(#REF!="●",1)+IF(#REF!="●",1)+IF(#REF!="●",1)</f>
        <v>#REF!</v>
      </c>
      <c r="M23" s="92" t="e">
        <f>IF(#REF!="▲",0.5)+IF(#REF!="▲",0.5)+IF(#REF!="▲",0.5)+IF(#REF!="▲",0.5)+IF(#REF!="▲",0.5)+IF(#REF!="▲",0.5)+IF(#REF!="▲",0.5)+IF(#REF!="▲",0.5)+IF(#REF!="▲",0.5)+IF(#REF!="▲",0.5)+IF(#REF!="▲",0.5)+IF(#REF!="▲",0.5)</f>
        <v>#REF!</v>
      </c>
      <c r="N23" s="93">
        <f>R23+U23+X23+AA23+AD23+AG23+AJ23+AM23+AP23+AS23+AV23+AY23</f>
        <v>0</v>
      </c>
      <c r="O23" s="93">
        <f>P23+S23+V23+Y23+AB23+AE23+AH23+AK23+AN23+AQ23+AT23+AW23</f>
        <v>0</v>
      </c>
      <c r="P23" s="81">
        <f>AS5</f>
        <v>0</v>
      </c>
      <c r="Q23" s="51" t="s">
        <v>13</v>
      </c>
      <c r="R23" s="51">
        <f>AQ5</f>
        <v>0</v>
      </c>
      <c r="S23" s="51">
        <f>AS7</f>
        <v>0</v>
      </c>
      <c r="T23" s="51" t="s">
        <v>13</v>
      </c>
      <c r="U23" s="51">
        <f>AQ7</f>
        <v>0</v>
      </c>
      <c r="V23" s="51">
        <f>AS9</f>
        <v>0</v>
      </c>
      <c r="W23" s="51" t="s">
        <v>13</v>
      </c>
      <c r="X23" s="51">
        <f>AQ9</f>
        <v>0</v>
      </c>
      <c r="Y23" s="51">
        <f>AS11</f>
        <v>0</v>
      </c>
      <c r="Z23" s="51" t="s">
        <v>13</v>
      </c>
      <c r="AA23" s="51">
        <f>AQ11</f>
        <v>0</v>
      </c>
      <c r="AB23" s="51">
        <f>AS13</f>
        <v>0</v>
      </c>
      <c r="AC23" s="51" t="s">
        <v>13</v>
      </c>
      <c r="AD23" s="51">
        <f>AQ13</f>
        <v>0</v>
      </c>
      <c r="AE23" s="51">
        <f>AS15</f>
        <v>0</v>
      </c>
      <c r="AF23" s="51" t="s">
        <v>13</v>
      </c>
      <c r="AG23" s="51">
        <f>AQ15</f>
        <v>0</v>
      </c>
      <c r="AH23" s="50">
        <f>AS17</f>
        <v>0</v>
      </c>
      <c r="AI23" s="50" t="s">
        <v>13</v>
      </c>
      <c r="AJ23" s="50">
        <f>AQ17</f>
        <v>0</v>
      </c>
      <c r="AK23" s="50">
        <f>AS19</f>
        <v>0</v>
      </c>
      <c r="AL23" s="50" t="s">
        <v>13</v>
      </c>
      <c r="AM23" s="50">
        <f>AQ19</f>
        <v>0</v>
      </c>
      <c r="AN23" s="51">
        <f>AS21</f>
        <v>0</v>
      </c>
      <c r="AO23" s="101" t="s">
        <v>13</v>
      </c>
      <c r="AP23" s="101">
        <f>AQ21</f>
        <v>0</v>
      </c>
      <c r="AQ23" s="123"/>
      <c r="AR23" s="123"/>
      <c r="AS23" s="123"/>
      <c r="AT23" s="101"/>
      <c r="AU23" s="101" t="s">
        <v>13</v>
      </c>
      <c r="AV23" s="101"/>
      <c r="AW23" s="101"/>
      <c r="AX23" s="101" t="s">
        <v>13</v>
      </c>
      <c r="AY23" s="101"/>
      <c r="AZ23" s="102"/>
      <c r="BS23" s="31"/>
      <c r="BT23" s="8"/>
      <c r="BU23" s="8"/>
      <c r="BV23" s="8"/>
    </row>
    <row r="24" spans="1:74" ht="20.25">
      <c r="B24" s="9" t="s">
        <v>0</v>
      </c>
      <c r="C24" s="10"/>
      <c r="D24" s="11"/>
      <c r="E24" s="12"/>
      <c r="F24" s="12"/>
      <c r="G24" s="12"/>
      <c r="H24" s="12"/>
      <c r="I24" s="12"/>
      <c r="J24" s="13"/>
      <c r="L24" s="13"/>
      <c r="M24" s="15"/>
      <c r="N24" s="13"/>
      <c r="O24" s="13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7"/>
      <c r="AL24" s="17"/>
      <c r="AM24" s="17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6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R24" s="1"/>
      <c r="BS24" s="1"/>
      <c r="BT24" s="8"/>
    </row>
    <row r="25" spans="1:74" ht="5.25" customHeight="1" thickBot="1">
      <c r="D25" s="23"/>
      <c r="J25" s="24"/>
      <c r="M25" s="23"/>
      <c r="N25" s="14"/>
      <c r="P25" s="24"/>
      <c r="Q25" s="25"/>
      <c r="R25" s="24"/>
      <c r="T25" s="25"/>
      <c r="U25" s="24"/>
      <c r="W25" s="25"/>
      <c r="X25" s="24"/>
      <c r="Y25" s="24"/>
      <c r="Z25" s="25"/>
      <c r="AA25" s="24"/>
      <c r="AC25" s="25"/>
      <c r="AD25" s="24"/>
      <c r="AF25" s="25"/>
      <c r="AG25" s="24"/>
      <c r="AH25" s="26"/>
      <c r="AI25" s="27"/>
      <c r="AJ25" s="26"/>
      <c r="AK25" s="26"/>
      <c r="AL25" s="27"/>
      <c r="AM25" s="26"/>
      <c r="AN25" s="107"/>
      <c r="AO25" s="108"/>
      <c r="AP25" s="107"/>
      <c r="AQ25" s="107"/>
      <c r="AR25" s="108"/>
      <c r="AS25" s="107"/>
      <c r="AT25" s="107"/>
      <c r="AU25" s="108"/>
      <c r="AV25" s="107"/>
      <c r="AW25" s="107"/>
      <c r="AX25" s="108"/>
      <c r="AY25" s="107"/>
      <c r="AZ25" s="106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R25" s="1"/>
      <c r="BS25" s="1"/>
      <c r="BT25" s="8"/>
    </row>
    <row r="26" spans="1:74" s="31" customFormat="1" ht="21.75" customHeight="1" thickBot="1">
      <c r="A26" s="32"/>
      <c r="B26" s="33"/>
      <c r="C26" s="34" t="s">
        <v>1</v>
      </c>
      <c r="D26" s="35" t="s">
        <v>2</v>
      </c>
      <c r="E26" s="36" t="s">
        <v>3</v>
      </c>
      <c r="F26" s="36" t="s">
        <v>4</v>
      </c>
      <c r="G26" s="36" t="s">
        <v>5</v>
      </c>
      <c r="H26" s="36" t="s">
        <v>6</v>
      </c>
      <c r="I26" s="36" t="s">
        <v>7</v>
      </c>
      <c r="J26" s="37" t="s">
        <v>2</v>
      </c>
      <c r="K26" s="38" t="s">
        <v>8</v>
      </c>
      <c r="L26" s="38" t="s">
        <v>9</v>
      </c>
      <c r="M26" s="35" t="s">
        <v>10</v>
      </c>
      <c r="N26" s="38" t="s">
        <v>11</v>
      </c>
      <c r="O26" s="38" t="s">
        <v>12</v>
      </c>
      <c r="P26" s="250" t="str">
        <f>B27</f>
        <v>白川</v>
      </c>
      <c r="Q26" s="250"/>
      <c r="R26" s="250"/>
      <c r="S26" s="250" t="str">
        <f>B29</f>
        <v>宮川</v>
      </c>
      <c r="T26" s="250"/>
      <c r="U26" s="250"/>
      <c r="V26" s="250" t="str">
        <f>B31</f>
        <v>須磨ライズ</v>
      </c>
      <c r="W26" s="250"/>
      <c r="X26" s="250"/>
      <c r="Y26" s="250" t="str">
        <f>B33</f>
        <v>会下山</v>
      </c>
      <c r="Z26" s="250"/>
      <c r="AA26" s="250"/>
      <c r="AB26" s="250" t="str">
        <f>B35</f>
        <v>長坂</v>
      </c>
      <c r="AC26" s="250"/>
      <c r="AD26" s="250"/>
      <c r="AE26" s="250" t="str">
        <f>B37</f>
        <v>真陽東須磨連合</v>
      </c>
      <c r="AF26" s="250"/>
      <c r="AG26" s="250"/>
      <c r="AH26" s="251" t="str">
        <f>B39</f>
        <v>高倉台</v>
      </c>
      <c r="AI26" s="251"/>
      <c r="AJ26" s="252"/>
      <c r="AK26" s="253" t="str">
        <f>B41</f>
        <v>和田岬</v>
      </c>
      <c r="AL26" s="254"/>
      <c r="AM26" s="255"/>
      <c r="AN26" s="155">
        <f>B43</f>
        <v>0</v>
      </c>
      <c r="AO26" s="156"/>
      <c r="AP26" s="156"/>
      <c r="AQ26" s="154">
        <f>B45</f>
        <v>0</v>
      </c>
      <c r="AR26" s="154"/>
      <c r="AS26" s="154"/>
      <c r="AT26" s="154">
        <f>B47</f>
        <v>0</v>
      </c>
      <c r="AU26" s="154"/>
      <c r="AV26" s="154"/>
      <c r="AW26" s="154">
        <f>B49</f>
        <v>0</v>
      </c>
      <c r="AX26" s="154"/>
      <c r="AY26" s="154"/>
      <c r="AZ26" s="99"/>
      <c r="BT26" s="8"/>
      <c r="BU26" s="21"/>
      <c r="BV26" s="39"/>
    </row>
    <row r="27" spans="1:74" s="14" customFormat="1" ht="21.75" customHeight="1">
      <c r="A27" s="205"/>
      <c r="B27" s="245" t="s">
        <v>24</v>
      </c>
      <c r="C27" s="246">
        <f>K27+M27</f>
        <v>7</v>
      </c>
      <c r="D27" s="247">
        <f>K27+L27+(M27*2)</f>
        <v>7</v>
      </c>
      <c r="E27" s="248"/>
      <c r="F27" s="248"/>
      <c r="G27" s="248"/>
      <c r="H27" s="249"/>
      <c r="I27" s="249"/>
      <c r="J27" s="240">
        <f>(K27+L27)+(M27*2)</f>
        <v>7</v>
      </c>
      <c r="K27" s="241">
        <f>IF(P28="○",1)+IF(S28="○",1)+IF(V28="○",1)+IF(Y28="○",1)+IF(AB28="○",1)+IF(AE28="○",1)+IF(AH28="○",1)+IF(AK28="○",1)+IF(AN28="○",1)+IF(AQ28="○",1)+IF(AT28="○",1)+IF(AW28="○",1)</f>
        <v>7</v>
      </c>
      <c r="L27" s="241">
        <f>IF(P28="●",1)+IF(S28="●",1)+IF(V28="●",1)+IF(Y28="●",1)+IF(AB28="●",1)+IF(AE28="●",1)+IF(AH28="●",1)+IF(AK28="●",1)+IF(AN28="●",1)+IF(AQ28="●",1)+IF(AT28="●",1)+IF(AW28="●",1)</f>
        <v>0</v>
      </c>
      <c r="M27" s="242">
        <f>IF(P28="▲",0.5)+IF(S28="▲",0.5)+IF(V28="▲",0.5)+IF(Y28="▲",0.5)+IF(AB28="▲",0.5)+IF(AE28="▲",0.5)+IF(AH28="▲",0.5)+IF(AK28="▲",0.5)+IF(AN28="▲",0.5)+IF(AQ28="▲",0.5)+IF(AT28="▲",0.5)+IF(AW28="▲",0.5)</f>
        <v>0</v>
      </c>
      <c r="N27" s="243">
        <f>R27+U27+X27+AA27+AD27+AG27+AJ27+AM27+AP27+AS27+AV27+AY27</f>
        <v>1</v>
      </c>
      <c r="O27" s="244">
        <f>P27+S27+V27+Y27+AB27+AE27+AH27+AK27+AN27+AQ27+AT27+AW27</f>
        <v>62</v>
      </c>
      <c r="P27" s="257"/>
      <c r="Q27" s="258"/>
      <c r="R27" s="259"/>
      <c r="S27" s="40">
        <v>14</v>
      </c>
      <c r="T27" s="41" t="s">
        <v>13</v>
      </c>
      <c r="U27" s="42">
        <v>0</v>
      </c>
      <c r="V27" s="43">
        <v>4</v>
      </c>
      <c r="W27" s="44" t="s">
        <v>13</v>
      </c>
      <c r="X27" s="45">
        <v>0</v>
      </c>
      <c r="Y27" s="43">
        <v>8</v>
      </c>
      <c r="Z27" s="44" t="s">
        <v>13</v>
      </c>
      <c r="AA27" s="45">
        <v>1</v>
      </c>
      <c r="AB27" s="43">
        <v>2</v>
      </c>
      <c r="AC27" s="44" t="s">
        <v>13</v>
      </c>
      <c r="AD27" s="44">
        <v>0</v>
      </c>
      <c r="AE27" s="46">
        <v>3</v>
      </c>
      <c r="AF27" s="47" t="s">
        <v>13</v>
      </c>
      <c r="AG27" s="48">
        <v>0</v>
      </c>
      <c r="AH27" s="46">
        <v>16</v>
      </c>
      <c r="AI27" s="47" t="s">
        <v>13</v>
      </c>
      <c r="AJ27" s="47">
        <v>0</v>
      </c>
      <c r="AK27" s="46">
        <v>15</v>
      </c>
      <c r="AL27" s="47" t="s">
        <v>13</v>
      </c>
      <c r="AM27" s="49">
        <v>0</v>
      </c>
      <c r="AN27" s="100"/>
      <c r="AO27" s="100" t="s">
        <v>13</v>
      </c>
      <c r="AP27" s="100"/>
      <c r="AQ27" s="100"/>
      <c r="AR27" s="100" t="s">
        <v>13</v>
      </c>
      <c r="AS27" s="100"/>
      <c r="AT27" s="101"/>
      <c r="AU27" s="101" t="s">
        <v>13</v>
      </c>
      <c r="AV27" s="101"/>
      <c r="AW27" s="101"/>
      <c r="AX27" s="101" t="s">
        <v>13</v>
      </c>
      <c r="AY27" s="101"/>
      <c r="AZ27" s="102"/>
      <c r="BS27" s="31"/>
      <c r="BT27" s="8"/>
      <c r="BU27" s="8"/>
      <c r="BV27" s="8"/>
    </row>
    <row r="28" spans="1:74" s="14" customFormat="1" ht="21.75" customHeight="1">
      <c r="A28" s="205"/>
      <c r="B28" s="206"/>
      <c r="C28" s="223"/>
      <c r="D28" s="225"/>
      <c r="E28" s="227"/>
      <c r="F28" s="227"/>
      <c r="G28" s="227"/>
      <c r="H28" s="228"/>
      <c r="I28" s="228"/>
      <c r="J28" s="216"/>
      <c r="K28" s="217"/>
      <c r="L28" s="217"/>
      <c r="M28" s="220"/>
      <c r="N28" s="221"/>
      <c r="O28" s="222"/>
      <c r="P28" s="191"/>
      <c r="Q28" s="192"/>
      <c r="R28" s="193"/>
      <c r="S28" s="212" t="s">
        <v>36</v>
      </c>
      <c r="T28" s="213"/>
      <c r="U28" s="260"/>
      <c r="V28" s="210" t="s">
        <v>59</v>
      </c>
      <c r="W28" s="211"/>
      <c r="X28" s="236"/>
      <c r="Y28" s="210" t="s">
        <v>51</v>
      </c>
      <c r="Z28" s="211"/>
      <c r="AA28" s="236"/>
      <c r="AB28" s="210" t="s">
        <v>34</v>
      </c>
      <c r="AC28" s="211"/>
      <c r="AD28" s="211"/>
      <c r="AE28" s="232" t="s">
        <v>45</v>
      </c>
      <c r="AF28" s="133"/>
      <c r="AG28" s="215"/>
      <c r="AH28" s="238" t="s">
        <v>32</v>
      </c>
      <c r="AI28" s="239"/>
      <c r="AJ28" s="239"/>
      <c r="AK28" s="232" t="s">
        <v>42</v>
      </c>
      <c r="AL28" s="133"/>
      <c r="AM28" s="134"/>
      <c r="AN28" s="125"/>
      <c r="AO28" s="126"/>
      <c r="AP28" s="126"/>
      <c r="AQ28" s="123"/>
      <c r="AR28" s="123"/>
      <c r="AS28" s="123"/>
      <c r="AT28" s="122"/>
      <c r="AU28" s="122"/>
      <c r="AV28" s="122"/>
      <c r="AW28" s="237"/>
      <c r="AX28" s="237"/>
      <c r="AY28" s="237"/>
      <c r="AZ28" s="102"/>
      <c r="BS28" s="31"/>
      <c r="BT28" s="8"/>
      <c r="BU28" s="8"/>
      <c r="BV28" s="8"/>
    </row>
    <row r="29" spans="1:74" s="14" customFormat="1" ht="21.75" customHeight="1">
      <c r="A29" s="205"/>
      <c r="B29" s="206" t="s">
        <v>25</v>
      </c>
      <c r="C29" s="182">
        <f t="shared" ref="C29" si="1">K29+M29</f>
        <v>1</v>
      </c>
      <c r="D29" s="224">
        <f>K29+L29+(M29*2)</f>
        <v>7</v>
      </c>
      <c r="E29" s="226"/>
      <c r="F29" s="226"/>
      <c r="G29" s="226"/>
      <c r="H29" s="143"/>
      <c r="I29" s="143"/>
      <c r="J29" s="145">
        <f>(K29+L29)+(M29*2)</f>
        <v>7</v>
      </c>
      <c r="K29" s="147">
        <f>IF(P30="○",1)+IF(S30="○",1)+IF(V30="○",1)+IF(Y30="○",1)+IF(AB30="○",1)+IF(AE30="○",1)+IF(AH30="○",1)+IF(AK30="○",1)+IF(AN30="○",1)+IF(AQ30="○",1)+IF(AT30="○",1)+IF(AW30="○",1)</f>
        <v>1</v>
      </c>
      <c r="L29" s="149">
        <f>IF(P30="●",1)+IF(S30="●",1)+IF(V30="●",1)+IF(Y30="●",1)+IF(AB30="●",1)+IF(AE30="●",1)+IF(AH30="●",1)+IF(AK30="●",1)+IF(AN30="●",1)+IF(AQ30="●",1)+IF(AT30="●",1)+IF(AW30="●",1)</f>
        <v>6</v>
      </c>
      <c r="M29" s="219">
        <f>IF(P30="▲",0.5)+IF(S30="▲",0.5)+IF(V30="▲",0.5)+IF(Y30="▲",0.5)+IF(AB30="▲",0.5)+IF(AE30="▲",0.5)+IF(AH30="▲",0.5)+IF(AK30="▲",0.5)+IF(AN30="▲",0.5)+IF(AQ30="▲",0.5)+IF(AT30="▲",0.5)+IF(AW30="▲",0.5)</f>
        <v>0</v>
      </c>
      <c r="N29" s="221">
        <f>R29+U29+X29+AA29+AD29+AG29+AJ29+AM29+AP29+AS29+AV29+AY29</f>
        <v>41</v>
      </c>
      <c r="O29" s="135">
        <f>P29+S29+V29+Y29+AB29+AE29+AH29+AK29+AN29+AQ29+AT29+AW29</f>
        <v>18</v>
      </c>
      <c r="P29" s="53">
        <f>U27</f>
        <v>0</v>
      </c>
      <c r="Q29" s="54" t="s">
        <v>13</v>
      </c>
      <c r="R29" s="55">
        <f>S27</f>
        <v>14</v>
      </c>
      <c r="S29" s="137"/>
      <c r="T29" s="138"/>
      <c r="U29" s="139"/>
      <c r="V29" s="56">
        <v>1</v>
      </c>
      <c r="W29" s="57" t="s">
        <v>13</v>
      </c>
      <c r="X29" s="58">
        <v>5</v>
      </c>
      <c r="Y29" s="56">
        <v>1</v>
      </c>
      <c r="Z29" s="57" t="s">
        <v>13</v>
      </c>
      <c r="AA29" s="58">
        <v>2</v>
      </c>
      <c r="AB29" s="56">
        <v>1</v>
      </c>
      <c r="AC29" s="57" t="s">
        <v>13</v>
      </c>
      <c r="AD29" s="57">
        <v>5</v>
      </c>
      <c r="AE29" s="59">
        <v>2</v>
      </c>
      <c r="AF29" s="60" t="s">
        <v>13</v>
      </c>
      <c r="AG29" s="61">
        <v>9</v>
      </c>
      <c r="AH29" s="59">
        <v>12</v>
      </c>
      <c r="AI29" s="60" t="s">
        <v>13</v>
      </c>
      <c r="AJ29" s="60">
        <v>1</v>
      </c>
      <c r="AK29" s="62">
        <v>1</v>
      </c>
      <c r="AL29" s="63" t="s">
        <v>13</v>
      </c>
      <c r="AM29" s="64">
        <v>5</v>
      </c>
      <c r="AN29" s="100"/>
      <c r="AO29" s="100" t="s">
        <v>13</v>
      </c>
      <c r="AP29" s="100"/>
      <c r="AQ29" s="100"/>
      <c r="AR29" s="100" t="s">
        <v>13</v>
      </c>
      <c r="AS29" s="100"/>
      <c r="AT29" s="101"/>
      <c r="AU29" s="101" t="s">
        <v>13</v>
      </c>
      <c r="AV29" s="101"/>
      <c r="AW29" s="101"/>
      <c r="AX29" s="101" t="s">
        <v>13</v>
      </c>
      <c r="AY29" s="101"/>
      <c r="AZ29" s="102"/>
      <c r="BS29" s="31"/>
      <c r="BT29" s="8"/>
      <c r="BU29" s="8"/>
      <c r="BV29" s="8"/>
    </row>
    <row r="30" spans="1:74" s="14" customFormat="1" ht="21.75" customHeight="1">
      <c r="A30" s="205"/>
      <c r="B30" s="206"/>
      <c r="C30" s="223"/>
      <c r="D30" s="225"/>
      <c r="E30" s="227"/>
      <c r="F30" s="227"/>
      <c r="G30" s="227"/>
      <c r="H30" s="228"/>
      <c r="I30" s="228"/>
      <c r="J30" s="216"/>
      <c r="K30" s="217"/>
      <c r="L30" s="218"/>
      <c r="M30" s="220"/>
      <c r="N30" s="221"/>
      <c r="O30" s="222"/>
      <c r="P30" s="132" t="str">
        <f>IF(S28="○","●",IF(S28="●","○",IF(S28="▲","▲","")))</f>
        <v>●</v>
      </c>
      <c r="Q30" s="133"/>
      <c r="R30" s="215"/>
      <c r="S30" s="191"/>
      <c r="T30" s="192"/>
      <c r="U30" s="193"/>
      <c r="V30" s="210" t="s">
        <v>35</v>
      </c>
      <c r="W30" s="211"/>
      <c r="X30" s="236"/>
      <c r="Y30" s="210" t="s">
        <v>65</v>
      </c>
      <c r="Z30" s="211"/>
      <c r="AA30" s="236"/>
      <c r="AB30" s="210" t="s">
        <v>48</v>
      </c>
      <c r="AC30" s="211"/>
      <c r="AD30" s="211"/>
      <c r="AE30" s="232" t="s">
        <v>53</v>
      </c>
      <c r="AF30" s="133"/>
      <c r="AG30" s="215"/>
      <c r="AH30" s="232" t="s">
        <v>55</v>
      </c>
      <c r="AI30" s="133"/>
      <c r="AJ30" s="133"/>
      <c r="AK30" s="128" t="s">
        <v>33</v>
      </c>
      <c r="AL30" s="129"/>
      <c r="AM30" s="256"/>
      <c r="AN30" s="124"/>
      <c r="AO30" s="123"/>
      <c r="AP30" s="123"/>
      <c r="AQ30" s="123"/>
      <c r="AR30" s="123"/>
      <c r="AS30" s="123"/>
      <c r="AT30" s="122"/>
      <c r="AU30" s="122"/>
      <c r="AV30" s="122"/>
      <c r="AW30" s="122"/>
      <c r="AX30" s="122"/>
      <c r="AY30" s="122"/>
      <c r="AZ30" s="102"/>
      <c r="BS30" s="31"/>
      <c r="BT30" s="8"/>
      <c r="BU30" s="8"/>
      <c r="BV30" s="8"/>
    </row>
    <row r="31" spans="1:74" s="14" customFormat="1" ht="21" customHeight="1">
      <c r="A31" s="205"/>
      <c r="B31" s="206" t="s">
        <v>26</v>
      </c>
      <c r="C31" s="182">
        <f t="shared" ref="C31" si="2">K31+M31</f>
        <v>4.5</v>
      </c>
      <c r="D31" s="224">
        <f>K31+L31+(M31*2)</f>
        <v>7</v>
      </c>
      <c r="E31" s="226"/>
      <c r="F31" s="226"/>
      <c r="G31" s="226"/>
      <c r="H31" s="143"/>
      <c r="I31" s="143"/>
      <c r="J31" s="145">
        <f>(K31+L31)+(M31*2)</f>
        <v>7</v>
      </c>
      <c r="K31" s="147">
        <f>IF(P32="○",1)+IF(S32="○",1)+IF(V32="○",1)+IF(Y32="○",1)+IF(AB32="○",1)+IF(AE32="○",1)+IF(AH32="○",1)+IF(AK32="○",1)+IF(AN32="○",1)+IF(AQ32="○",1)+IF(AT32="○",1)+IF(AW32="○",1)</f>
        <v>4</v>
      </c>
      <c r="L31" s="149">
        <f>IF(P32="●",1)+IF(S32="●",1)+IF(V32="●",1)+IF(Y32="●",1)+IF(AB32="●",1)+IF(AE32="●",1)+IF(AH32="●",1)+IF(AK32="●",1)+IF(AN32="●",1)+IF(AQ32="●",1)+IF(AT32="●",1)+IF(AW32="●",1)</f>
        <v>2</v>
      </c>
      <c r="M31" s="219">
        <f>IF(P32="▲",0.5)+IF(S32="▲",0.5)+IF(V32="▲",0.5)+IF(Y32="▲",0.5)+IF(AB32="▲",0.5)+IF(AE32="▲",0.5)+IF(AH32="▲",0.5)+IF(AK32="▲",0.5)+IF(AN32="▲",0.5)+IF(AQ32="▲",0.5)+IF(AT32="▲",0.5)+IF(AW32="▲",0.5)</f>
        <v>0.5</v>
      </c>
      <c r="N31" s="221">
        <f>R31+U31+X31+AA31+AD31+AG31+AJ31+AM31+AP31+AS31+AV31+AY31</f>
        <v>21</v>
      </c>
      <c r="O31" s="135">
        <f>P31+S31+V31+Y31+AB31+AE31+AH31+AK31+AN31+AQ31+AT31+AW31</f>
        <v>45</v>
      </c>
      <c r="P31" s="53">
        <f>X27</f>
        <v>0</v>
      </c>
      <c r="Q31" s="54" t="s">
        <v>13</v>
      </c>
      <c r="R31" s="55">
        <f>V27</f>
        <v>4</v>
      </c>
      <c r="S31" s="59">
        <f>X29</f>
        <v>5</v>
      </c>
      <c r="T31" s="54" t="s">
        <v>13</v>
      </c>
      <c r="U31" s="55">
        <f>V29</f>
        <v>1</v>
      </c>
      <c r="V31" s="137"/>
      <c r="W31" s="138"/>
      <c r="X31" s="139"/>
      <c r="Y31" s="56">
        <v>3</v>
      </c>
      <c r="Z31" s="57" t="s">
        <v>13</v>
      </c>
      <c r="AA31" s="58">
        <v>3</v>
      </c>
      <c r="AB31" s="56">
        <v>4</v>
      </c>
      <c r="AC31" s="57" t="s">
        <v>13</v>
      </c>
      <c r="AD31" s="57">
        <v>8</v>
      </c>
      <c r="AE31" s="59">
        <v>9</v>
      </c>
      <c r="AF31" s="60" t="s">
        <v>13</v>
      </c>
      <c r="AG31" s="61">
        <v>2</v>
      </c>
      <c r="AH31" s="59">
        <v>18</v>
      </c>
      <c r="AI31" s="60" t="s">
        <v>13</v>
      </c>
      <c r="AJ31" s="60">
        <v>0</v>
      </c>
      <c r="AK31" s="59">
        <v>6</v>
      </c>
      <c r="AL31" s="60" t="s">
        <v>13</v>
      </c>
      <c r="AM31" s="65">
        <v>3</v>
      </c>
      <c r="AN31" s="100"/>
      <c r="AO31" s="100" t="s">
        <v>13</v>
      </c>
      <c r="AP31" s="100"/>
      <c r="AQ31" s="100"/>
      <c r="AR31" s="100" t="s">
        <v>13</v>
      </c>
      <c r="AS31" s="100"/>
      <c r="AT31" s="101"/>
      <c r="AU31" s="101" t="s">
        <v>13</v>
      </c>
      <c r="AV31" s="101"/>
      <c r="AW31" s="101"/>
      <c r="AX31" s="101" t="s">
        <v>13</v>
      </c>
      <c r="AY31" s="101"/>
      <c r="AZ31" s="102"/>
      <c r="BS31" s="31"/>
      <c r="BT31" s="8"/>
      <c r="BU31" s="8"/>
      <c r="BV31" s="8"/>
    </row>
    <row r="32" spans="1:74" s="14" customFormat="1" ht="21" customHeight="1">
      <c r="A32" s="205"/>
      <c r="B32" s="206"/>
      <c r="C32" s="223"/>
      <c r="D32" s="225"/>
      <c r="E32" s="227"/>
      <c r="F32" s="227"/>
      <c r="G32" s="227"/>
      <c r="H32" s="228"/>
      <c r="I32" s="228"/>
      <c r="J32" s="216"/>
      <c r="K32" s="217"/>
      <c r="L32" s="218"/>
      <c r="M32" s="220"/>
      <c r="N32" s="221"/>
      <c r="O32" s="222"/>
      <c r="P32" s="132" t="str">
        <f>IF(V28="○","●",IF(V28="●","○",IF(V28="▲","▲","")))</f>
        <v>●</v>
      </c>
      <c r="Q32" s="133"/>
      <c r="R32" s="215"/>
      <c r="S32" s="132" t="str">
        <f>IF(V30="○","●",IF(V30="●","○",IF(V30="▲","▲","")))</f>
        <v>○</v>
      </c>
      <c r="T32" s="133"/>
      <c r="U32" s="215"/>
      <c r="V32" s="191"/>
      <c r="W32" s="192"/>
      <c r="X32" s="193"/>
      <c r="Y32" s="210" t="s">
        <v>38</v>
      </c>
      <c r="Z32" s="211"/>
      <c r="AA32" s="236"/>
      <c r="AB32" s="212" t="s">
        <v>33</v>
      </c>
      <c r="AC32" s="213"/>
      <c r="AD32" s="213"/>
      <c r="AE32" s="232" t="s">
        <v>44</v>
      </c>
      <c r="AF32" s="133"/>
      <c r="AG32" s="215"/>
      <c r="AH32" s="232" t="s">
        <v>67</v>
      </c>
      <c r="AI32" s="133"/>
      <c r="AJ32" s="133"/>
      <c r="AK32" s="232" t="s">
        <v>51</v>
      </c>
      <c r="AL32" s="133"/>
      <c r="AM32" s="134"/>
      <c r="AN32" s="124"/>
      <c r="AO32" s="123"/>
      <c r="AP32" s="123"/>
      <c r="AQ32" s="150"/>
      <c r="AR32" s="150"/>
      <c r="AS32" s="150"/>
      <c r="AT32" s="122"/>
      <c r="AU32" s="122"/>
      <c r="AV32" s="122"/>
      <c r="AW32" s="122"/>
      <c r="AX32" s="122"/>
      <c r="AY32" s="122"/>
      <c r="AZ32" s="102"/>
      <c r="BS32" s="31"/>
      <c r="BT32" s="97"/>
      <c r="BU32" s="8"/>
      <c r="BV32" s="8"/>
    </row>
    <row r="33" spans="1:74" s="14" customFormat="1" ht="21" customHeight="1">
      <c r="A33" s="205"/>
      <c r="B33" s="206" t="s">
        <v>27</v>
      </c>
      <c r="C33" s="182">
        <f t="shared" ref="C33" si="3">K33+M33</f>
        <v>5.5</v>
      </c>
      <c r="D33" s="224">
        <f>K33+L33+(M33*2)</f>
        <v>7</v>
      </c>
      <c r="E33" s="226"/>
      <c r="F33" s="226"/>
      <c r="G33" s="226"/>
      <c r="H33" s="143"/>
      <c r="I33" s="143"/>
      <c r="J33" s="145">
        <f>(K33+L33)++(M33*2)</f>
        <v>7</v>
      </c>
      <c r="K33" s="147">
        <f>IF(P34="○",1)+IF(S34="○",1)+IF(V34="○",1)+IF(Y34="○",1)+IF(AB34="○",1)+IF(AE34="○",1)+IF(AH34="○",1)+IF(AK34="○",1)+IF(AN34="○",1)+IF(AQ34="○",1)+IF(AT34="○",1)+IF(AW34="○",1)</f>
        <v>5</v>
      </c>
      <c r="L33" s="149">
        <f>IF(P34="●",1)+IF(S34="●",1)+IF(V34="●",1)+IF(Y34="●",1)+IF(AB34="●",1)+IF(AE34="●",1)+IF(AH34="●",1)+IF(AK34="●",1)+IF(AN34="●",1)+IF(AQ34="●",1)+IF(AT34="●",1)+IF(AW34="●",1)</f>
        <v>1</v>
      </c>
      <c r="M33" s="219">
        <f>IF(P34="▲",0.5)+IF(S34="▲",0.5)+IF(V34="▲",0.5)+IF(Y34="▲",0.5)+IF(AB34="▲",0.5)+IF(AE34="▲",0.5)+IF(AH34="▲",0.5)+IF(AK34="▲",0.5)+IF(AN34="▲",0.5)+IF(AQ34="▲",0.5)+IF(AT34="▲",0.5)+IF(AW34="▲",0.5)</f>
        <v>0.5</v>
      </c>
      <c r="N33" s="221">
        <f>R33+U33+X33+AA33+AD33+AG33+AJ33+AM33+AP33+AS33+AV33+AY33</f>
        <v>19</v>
      </c>
      <c r="O33" s="135">
        <f>P33+S33+V33+Y33+AB33+AE33+AH33+AK33+AN33+AQ33+AT33+AW33</f>
        <v>42</v>
      </c>
      <c r="P33" s="53">
        <f>AA27</f>
        <v>1</v>
      </c>
      <c r="Q33" s="54" t="s">
        <v>13</v>
      </c>
      <c r="R33" s="55">
        <f>Y27</f>
        <v>8</v>
      </c>
      <c r="S33" s="59">
        <f>AA29</f>
        <v>2</v>
      </c>
      <c r="T33" s="54" t="s">
        <v>13</v>
      </c>
      <c r="U33" s="55">
        <f>Y29</f>
        <v>1</v>
      </c>
      <c r="V33" s="59">
        <f>AA31</f>
        <v>3</v>
      </c>
      <c r="W33" s="54" t="s">
        <v>13</v>
      </c>
      <c r="X33" s="55">
        <f>Y31</f>
        <v>3</v>
      </c>
      <c r="Y33" s="137"/>
      <c r="Z33" s="138"/>
      <c r="AA33" s="139"/>
      <c r="AB33" s="59">
        <v>6</v>
      </c>
      <c r="AC33" s="60" t="s">
        <v>13</v>
      </c>
      <c r="AD33" s="61">
        <v>2</v>
      </c>
      <c r="AE33" s="59">
        <v>2</v>
      </c>
      <c r="AF33" s="60" t="s">
        <v>13</v>
      </c>
      <c r="AG33" s="61">
        <v>1</v>
      </c>
      <c r="AH33" s="59">
        <v>15</v>
      </c>
      <c r="AI33" s="60" t="s">
        <v>13</v>
      </c>
      <c r="AJ33" s="60">
        <v>0</v>
      </c>
      <c r="AK33" s="62">
        <v>13</v>
      </c>
      <c r="AL33" s="63" t="s">
        <v>13</v>
      </c>
      <c r="AM33" s="64">
        <v>4</v>
      </c>
      <c r="AN33" s="100"/>
      <c r="AO33" s="100" t="s">
        <v>13</v>
      </c>
      <c r="AP33" s="100"/>
      <c r="AQ33" s="100"/>
      <c r="AR33" s="100" t="s">
        <v>13</v>
      </c>
      <c r="AS33" s="100"/>
      <c r="AT33" s="101"/>
      <c r="AU33" s="101" t="s">
        <v>13</v>
      </c>
      <c r="AV33" s="101"/>
      <c r="AW33" s="101"/>
      <c r="AX33" s="101" t="s">
        <v>13</v>
      </c>
      <c r="AY33" s="101"/>
      <c r="AZ33" s="102"/>
      <c r="BS33" s="31"/>
      <c r="BT33" s="98"/>
      <c r="BU33" s="8"/>
      <c r="BV33" s="8"/>
    </row>
    <row r="34" spans="1:74" s="14" customFormat="1" ht="21.75" customHeight="1">
      <c r="A34" s="205"/>
      <c r="B34" s="206"/>
      <c r="C34" s="223"/>
      <c r="D34" s="225"/>
      <c r="E34" s="227"/>
      <c r="F34" s="227"/>
      <c r="G34" s="227"/>
      <c r="H34" s="228"/>
      <c r="I34" s="228"/>
      <c r="J34" s="216"/>
      <c r="K34" s="217"/>
      <c r="L34" s="218"/>
      <c r="M34" s="220"/>
      <c r="N34" s="221"/>
      <c r="O34" s="222"/>
      <c r="P34" s="132" t="str">
        <f>IF(Y28="○","●",IF(Y28="●","○",IF(Y28="▲","▲","")))</f>
        <v>●</v>
      </c>
      <c r="Q34" s="133"/>
      <c r="R34" s="215"/>
      <c r="S34" s="132" t="str">
        <f>IF(Y30="○","●",IF(Y30="●","○",IF(Y30="▲","▲","")))</f>
        <v>○</v>
      </c>
      <c r="T34" s="133"/>
      <c r="U34" s="215"/>
      <c r="V34" s="132" t="str">
        <f>IF(Y32="○","●",IF(Y32="●","○",IF(Y32="▲","▲","")))</f>
        <v>▲</v>
      </c>
      <c r="W34" s="133"/>
      <c r="X34" s="215"/>
      <c r="Y34" s="191"/>
      <c r="Z34" s="192"/>
      <c r="AA34" s="193"/>
      <c r="AB34" s="232" t="s">
        <v>41</v>
      </c>
      <c r="AC34" s="133"/>
      <c r="AD34" s="215"/>
      <c r="AE34" s="132" t="s">
        <v>34</v>
      </c>
      <c r="AF34" s="133"/>
      <c r="AG34" s="215"/>
      <c r="AH34" s="232" t="s">
        <v>32</v>
      </c>
      <c r="AI34" s="233"/>
      <c r="AJ34" s="233"/>
      <c r="AK34" s="128" t="s">
        <v>45</v>
      </c>
      <c r="AL34" s="234"/>
      <c r="AM34" s="235"/>
      <c r="AN34" s="125"/>
      <c r="AO34" s="126"/>
      <c r="AP34" s="126"/>
      <c r="AQ34" s="123"/>
      <c r="AR34" s="123"/>
      <c r="AS34" s="123"/>
      <c r="AT34" s="122"/>
      <c r="AU34" s="122"/>
      <c r="AV34" s="122"/>
      <c r="AW34" s="122" t="s">
        <v>14</v>
      </c>
      <c r="AX34" s="122"/>
      <c r="AY34" s="122"/>
      <c r="AZ34" s="102"/>
      <c r="BS34" s="31"/>
      <c r="BT34" s="8"/>
      <c r="BU34" s="8"/>
      <c r="BV34" s="8"/>
    </row>
    <row r="35" spans="1:74" s="14" customFormat="1" ht="21.75" customHeight="1">
      <c r="A35" s="205"/>
      <c r="B35" s="206" t="s">
        <v>28</v>
      </c>
      <c r="C35" s="182">
        <f t="shared" ref="C35" si="4">K35+M35</f>
        <v>4.5</v>
      </c>
      <c r="D35" s="224">
        <f>K35+L35+(M35*2)</f>
        <v>7</v>
      </c>
      <c r="E35" s="226"/>
      <c r="F35" s="226"/>
      <c r="G35" s="226"/>
      <c r="H35" s="143"/>
      <c r="I35" s="143"/>
      <c r="J35" s="145">
        <f>(K35+L35)+(M35*2)</f>
        <v>7</v>
      </c>
      <c r="K35" s="147">
        <f>IF(P36="○",1)+IF(S36="○",1)+IF(V36="○",1)+IF(Y36="○",1)+IF(AB36="○",1)+IF(AE36="○",1)+IF(AH36="○",1)+IF(AK36="○",1)+IF(AN36="○",1)+IF(AQ36="○",1)+IF(AT36="○",1)+IF(AW36="○",1)</f>
        <v>4</v>
      </c>
      <c r="L35" s="149">
        <f>IF(P36="●",1)+IF(S36="●",1)+IF(V36="●",1)+IF(Y36="●",1)+IF(AB36="●",1)+IF(AE36="●",1)+IF(AH36="●",1)+IF(AK36="●",1)+IF(AN36="●",1)+IF(AQ36="●",1)+IF(AT36="●",1)+IF(AW36="●",1)</f>
        <v>2</v>
      </c>
      <c r="M35" s="219">
        <f>IF(P36="▲",0.5)+IF(S36="▲",0.5)+IF(V36="▲",0.5)+IF(Y36="▲",0.5)+IF(AB36="▲",0.5)+IF(AE36="▲",0.5)+IF(AH36="▲",0.5)+IF(AK36="▲",0.5)+IF(AN36="▲",0.5)+IF(AQ36="▲",0.5)+IF(AT36="▲",0.5)+IF(AW36="▲",0.5)</f>
        <v>0.5</v>
      </c>
      <c r="N35" s="221">
        <f>R35+U35+X35+AA35+AD35+AG35+AJ35+AM35+AP35+AS35+AV35+AY35</f>
        <v>20</v>
      </c>
      <c r="O35" s="135">
        <f>P35+S35+V35+Y35+AB35+AE35+AH35+AK35+AN35+AQ35+AT35+AW35</f>
        <v>47</v>
      </c>
      <c r="P35" s="53">
        <f>AD27</f>
        <v>0</v>
      </c>
      <c r="Q35" s="54" t="s">
        <v>13</v>
      </c>
      <c r="R35" s="55">
        <f>AB27</f>
        <v>2</v>
      </c>
      <c r="S35" s="59">
        <f>AD29</f>
        <v>5</v>
      </c>
      <c r="T35" s="54" t="s">
        <v>13</v>
      </c>
      <c r="U35" s="55">
        <f>AB29</f>
        <v>1</v>
      </c>
      <c r="V35" s="59">
        <f>AD31</f>
        <v>8</v>
      </c>
      <c r="W35" s="54" t="s">
        <v>13</v>
      </c>
      <c r="X35" s="55">
        <f>AB31</f>
        <v>4</v>
      </c>
      <c r="Y35" s="59">
        <f>AD33</f>
        <v>2</v>
      </c>
      <c r="Z35" s="54" t="s">
        <v>13</v>
      </c>
      <c r="AA35" s="55">
        <f>AB33</f>
        <v>6</v>
      </c>
      <c r="AB35" s="137"/>
      <c r="AC35" s="138"/>
      <c r="AD35" s="139"/>
      <c r="AE35" s="59">
        <v>4</v>
      </c>
      <c r="AF35" s="60" t="s">
        <v>13</v>
      </c>
      <c r="AG35" s="61">
        <v>4</v>
      </c>
      <c r="AH35" s="59">
        <v>8</v>
      </c>
      <c r="AI35" s="60" t="s">
        <v>13</v>
      </c>
      <c r="AJ35" s="60">
        <v>1</v>
      </c>
      <c r="AK35" s="59">
        <v>20</v>
      </c>
      <c r="AL35" s="60" t="s">
        <v>13</v>
      </c>
      <c r="AM35" s="65">
        <v>2</v>
      </c>
      <c r="AN35" s="100"/>
      <c r="AO35" s="100" t="s">
        <v>13</v>
      </c>
      <c r="AP35" s="100"/>
      <c r="AQ35" s="100"/>
      <c r="AR35" s="100" t="s">
        <v>13</v>
      </c>
      <c r="AS35" s="100"/>
      <c r="AT35" s="101"/>
      <c r="AU35" s="101" t="s">
        <v>13</v>
      </c>
      <c r="AV35" s="101"/>
      <c r="AW35" s="101"/>
      <c r="AX35" s="101" t="s">
        <v>13</v>
      </c>
      <c r="AY35" s="101"/>
      <c r="AZ35" s="102"/>
      <c r="BS35" s="31"/>
      <c r="BT35" s="97"/>
      <c r="BU35" s="8"/>
      <c r="BV35" s="8"/>
    </row>
    <row r="36" spans="1:74" s="14" customFormat="1" ht="21.75" customHeight="1">
      <c r="A36" s="205"/>
      <c r="B36" s="207"/>
      <c r="C36" s="208"/>
      <c r="D36" s="230"/>
      <c r="E36" s="231"/>
      <c r="F36" s="231"/>
      <c r="G36" s="231"/>
      <c r="H36" s="144"/>
      <c r="I36" s="144"/>
      <c r="J36" s="146"/>
      <c r="K36" s="148"/>
      <c r="L36" s="148"/>
      <c r="M36" s="229"/>
      <c r="N36" s="135"/>
      <c r="O36" s="136"/>
      <c r="P36" s="131" t="str">
        <f>IF(AB28="○","●",IF(AB28="●","○",IF(AB28="▲","▲","")))</f>
        <v>●</v>
      </c>
      <c r="Q36" s="129"/>
      <c r="R36" s="130"/>
      <c r="S36" s="131" t="str">
        <f>IF(AB30="○","●",IF(AB30="●","○",IF(AB30="▲","▲","")))</f>
        <v>○</v>
      </c>
      <c r="T36" s="129"/>
      <c r="U36" s="130"/>
      <c r="V36" s="131" t="str">
        <f>IF(AB32="○","●",IF(AB32="●","○",IF(AB32="▲","▲","")))</f>
        <v>○</v>
      </c>
      <c r="W36" s="129"/>
      <c r="X36" s="130"/>
      <c r="Y36" s="131" t="str">
        <f>IF(AB34="○","●",IF(AB34="●","○",IF(AB34="▲","▲","")))</f>
        <v>●</v>
      </c>
      <c r="Z36" s="129"/>
      <c r="AA36" s="130"/>
      <c r="AB36" s="140"/>
      <c r="AC36" s="141"/>
      <c r="AD36" s="142"/>
      <c r="AE36" s="128" t="s">
        <v>60</v>
      </c>
      <c r="AF36" s="129"/>
      <c r="AG36" s="130"/>
      <c r="AH36" s="131" t="s">
        <v>39</v>
      </c>
      <c r="AI36" s="129"/>
      <c r="AJ36" s="129"/>
      <c r="AK36" s="132" t="s">
        <v>67</v>
      </c>
      <c r="AL36" s="133"/>
      <c r="AM36" s="134"/>
      <c r="AN36" s="124"/>
      <c r="AO36" s="123"/>
      <c r="AP36" s="123"/>
      <c r="AQ36" s="123"/>
      <c r="AR36" s="123"/>
      <c r="AS36" s="123"/>
      <c r="AT36" s="122"/>
      <c r="AU36" s="122"/>
      <c r="AV36" s="122"/>
      <c r="AW36" s="122"/>
      <c r="AX36" s="122"/>
      <c r="AY36" s="122"/>
      <c r="AZ36" s="102"/>
      <c r="BS36" s="31"/>
      <c r="BT36" s="98"/>
      <c r="BU36" s="8"/>
      <c r="BV36" s="8"/>
    </row>
    <row r="37" spans="1:74" s="14" customFormat="1" ht="21.75" customHeight="1">
      <c r="A37" s="205"/>
      <c r="B37" s="206" t="s">
        <v>29</v>
      </c>
      <c r="C37" s="182">
        <f t="shared" ref="C37" si="5">K37+M37</f>
        <v>3.5</v>
      </c>
      <c r="D37" s="224">
        <f>K37+L37+(M37*2)</f>
        <v>7</v>
      </c>
      <c r="E37" s="226"/>
      <c r="F37" s="226"/>
      <c r="G37" s="226"/>
      <c r="H37" s="143"/>
      <c r="I37" s="143"/>
      <c r="J37" s="145">
        <f>(K37+L37)++(M37*2)</f>
        <v>7</v>
      </c>
      <c r="K37" s="147">
        <f>IF(P38="○",1)+IF(S38="○",1)+IF(V38="○",1)+IF(Y38="○",1)+IF(AB38="○",1)+IF(AE38="○",1)+IF(AH38="○",1)+IF(AK38="○",1)+IF(AN38="○",1)+IF(AQ38="○",1)+IF(AT38="○",1)+IF(AW38="○",1)</f>
        <v>3</v>
      </c>
      <c r="L37" s="149">
        <f>IF(P38="●",1)+IF(S38="●",1)+IF(V38="●",1)+IF(Y38="●",1)+IF(AB38="●",1)+IF(AE38="●",1)+IF(AH38="●",1)+IF(AK38="●",1)+IF(AN38="●",1)+IF(AQ38="●",1)+IF(AT38="●",1)+IF(AW38="●",1)</f>
        <v>3</v>
      </c>
      <c r="M37" s="219">
        <f>IF(P38="▲",0.5)+IF(S38="▲",0.5)+IF(V38="▲",0.5)+IF(Y38="▲",0.5)+IF(AB38="▲",0.5)+IF(AE38="▲",0.5)+IF(AH38="▲",0.5)+IF(AK38="▲",0.5)+IF(AN38="▲",0.5)+IF(AQ38="▲",0.5)+IF(AT38="▲",0.5)+IF(AW38="▲",0.5)</f>
        <v>0.5</v>
      </c>
      <c r="N37" s="221">
        <f>R37+U37+X37+AA37+AD37+AG37+AJ37+AM37+AP37+AS37+AV37+AY37</f>
        <v>23</v>
      </c>
      <c r="O37" s="135">
        <f>P37+S37+V37+Y37+AB37+AE37+AH37+AK37+AN37+AQ37+AT37+AW37</f>
        <v>32</v>
      </c>
      <c r="P37" s="53">
        <f>AG27</f>
        <v>0</v>
      </c>
      <c r="Q37" s="54" t="s">
        <v>13</v>
      </c>
      <c r="R37" s="55">
        <f>AE27</f>
        <v>3</v>
      </c>
      <c r="S37" s="59">
        <f>AG29</f>
        <v>9</v>
      </c>
      <c r="T37" s="54" t="s">
        <v>13</v>
      </c>
      <c r="U37" s="55">
        <f>AE29</f>
        <v>2</v>
      </c>
      <c r="V37" s="59">
        <f>AG31</f>
        <v>2</v>
      </c>
      <c r="W37" s="54" t="s">
        <v>13</v>
      </c>
      <c r="X37" s="55">
        <f>AE31</f>
        <v>9</v>
      </c>
      <c r="Y37" s="59">
        <f>AG33</f>
        <v>1</v>
      </c>
      <c r="Z37" s="54" t="s">
        <v>13</v>
      </c>
      <c r="AA37" s="55">
        <f>AE33</f>
        <v>2</v>
      </c>
      <c r="AB37" s="59">
        <f>AG35</f>
        <v>4</v>
      </c>
      <c r="AC37" s="54" t="s">
        <v>13</v>
      </c>
      <c r="AD37" s="55">
        <f>AE35</f>
        <v>4</v>
      </c>
      <c r="AE37" s="137"/>
      <c r="AF37" s="138"/>
      <c r="AG37" s="139"/>
      <c r="AH37" s="56">
        <v>10</v>
      </c>
      <c r="AI37" s="57" t="s">
        <v>13</v>
      </c>
      <c r="AJ37" s="57">
        <v>2</v>
      </c>
      <c r="AK37" s="66">
        <v>6</v>
      </c>
      <c r="AL37" s="67" t="s">
        <v>13</v>
      </c>
      <c r="AM37" s="68">
        <v>1</v>
      </c>
      <c r="AN37" s="103"/>
      <c r="AO37" s="103" t="s">
        <v>13</v>
      </c>
      <c r="AP37" s="103"/>
      <c r="AQ37" s="100"/>
      <c r="AR37" s="100" t="s">
        <v>13</v>
      </c>
      <c r="AS37" s="100"/>
      <c r="AT37" s="101"/>
      <c r="AU37" s="101" t="s">
        <v>13</v>
      </c>
      <c r="AV37" s="101"/>
      <c r="AW37" s="101"/>
      <c r="AX37" s="101" t="s">
        <v>13</v>
      </c>
      <c r="AY37" s="101"/>
      <c r="AZ37" s="102"/>
      <c r="BS37" s="31"/>
      <c r="BT37" s="8"/>
      <c r="BU37" s="8"/>
      <c r="BV37" s="8"/>
    </row>
    <row r="38" spans="1:74" s="14" customFormat="1" ht="21.75" customHeight="1">
      <c r="A38" s="205"/>
      <c r="B38" s="206"/>
      <c r="C38" s="223"/>
      <c r="D38" s="225"/>
      <c r="E38" s="227"/>
      <c r="F38" s="227"/>
      <c r="G38" s="227"/>
      <c r="H38" s="228"/>
      <c r="I38" s="228"/>
      <c r="J38" s="216"/>
      <c r="K38" s="217"/>
      <c r="L38" s="218"/>
      <c r="M38" s="220"/>
      <c r="N38" s="221"/>
      <c r="O38" s="222"/>
      <c r="P38" s="132" t="str">
        <f>IF(AE28="○","●",IF(AE28="●","○",IF(AE28="▲","▲","")))</f>
        <v>●</v>
      </c>
      <c r="Q38" s="133"/>
      <c r="R38" s="215"/>
      <c r="S38" s="132" t="str">
        <f>IF(AE30="○","●",IF(AE30="●","○",IF(AE30="▲","▲","")))</f>
        <v>○</v>
      </c>
      <c r="T38" s="133"/>
      <c r="U38" s="215"/>
      <c r="V38" s="132" t="str">
        <f>IF(AE32="○","●",IF(AE32="●","○",IF(AE32="▲","▲","")))</f>
        <v>●</v>
      </c>
      <c r="W38" s="133"/>
      <c r="X38" s="215"/>
      <c r="Y38" s="132" t="str">
        <f>IF(AE34="○","●",IF(AE34="●","○",IF(AE34="▲","▲","")))</f>
        <v>●</v>
      </c>
      <c r="Z38" s="133"/>
      <c r="AA38" s="215"/>
      <c r="AB38" s="132" t="str">
        <f>IF(AE36="○","●",IF(AE36="●","○",IF(AE36="▲","▲","")))</f>
        <v>▲</v>
      </c>
      <c r="AC38" s="133"/>
      <c r="AD38" s="215"/>
      <c r="AE38" s="191"/>
      <c r="AF38" s="192"/>
      <c r="AG38" s="193"/>
      <c r="AH38" s="210" t="s">
        <v>50</v>
      </c>
      <c r="AI38" s="211"/>
      <c r="AJ38" s="211"/>
      <c r="AK38" s="212" t="s">
        <v>36</v>
      </c>
      <c r="AL38" s="213"/>
      <c r="AM38" s="214"/>
      <c r="AN38" s="153"/>
      <c r="AO38" s="152"/>
      <c r="AP38" s="152"/>
      <c r="AQ38" s="123"/>
      <c r="AR38" s="123"/>
      <c r="AS38" s="123"/>
      <c r="AT38" s="122"/>
      <c r="AU38" s="122"/>
      <c r="AV38" s="122"/>
      <c r="AW38" s="122"/>
      <c r="AX38" s="122"/>
      <c r="AY38" s="122"/>
      <c r="AZ38" s="102"/>
      <c r="BS38" s="31"/>
      <c r="BT38" s="8"/>
      <c r="BU38" s="8"/>
      <c r="BV38" s="8"/>
    </row>
    <row r="39" spans="1:74" s="52" customFormat="1" ht="21.75" customHeight="1">
      <c r="A39" s="205"/>
      <c r="B39" s="206" t="s">
        <v>30</v>
      </c>
      <c r="C39" s="182">
        <f t="shared" ref="C39" si="6">K39+M39</f>
        <v>0</v>
      </c>
      <c r="D39" s="184">
        <f>K39+L39+(M39*2)</f>
        <v>7</v>
      </c>
      <c r="E39" s="197"/>
      <c r="F39" s="197"/>
      <c r="G39" s="197"/>
      <c r="H39" s="199"/>
      <c r="I39" s="199"/>
      <c r="J39" s="201">
        <f>(K39+L39)++(M39*2)</f>
        <v>7</v>
      </c>
      <c r="K39" s="203">
        <f>IF(P40="○",1)+IF(S40="○",1)+IF(V40="○",1)+IF(Y40="○",1)+IF(AB40="○",1)+IF(AE40="○",1)+IF(AH40="○",1)+IF(AK40="○",1)+IF(AN40="○",1)+IF(AQ40="○",1)+IF(AT40="○",1)+IF(AW40="○",1)</f>
        <v>0</v>
      </c>
      <c r="L39" s="203">
        <f>IF(P40="●",1)+IF(S40="●",1)+IF(V40="●",1)+IF(Y40="●",1)+IF(AB40="●",1)+IF(AE40="●",1)+IF(AH40="●",1)+IF(AK40="●",1)+IF(AN40="●",1)+IF(AQ40="●",1)+IF(AT40="●",1)+IF(AW40="●",1)</f>
        <v>7</v>
      </c>
      <c r="M39" s="186">
        <f>IF(P40="▲",0.5)+IF(S40="▲",0.5)+IF(V40="▲",0.5)+IF(Y40="▲",0.5)+IF(AB40="▲",0.5)+IF(AE40="▲",0.5)+IF(AH40="▲",0.5)+IF(AK40="▲",0.5)+IF(AN40="▲",0.5)+IF(AQ40="▲",0.5)+IF(AT40="▲",0.5)+IF(AW40="▲",0.5)</f>
        <v>0</v>
      </c>
      <c r="N39" s="188">
        <f>R39+U39+X39+AA39+AD39+AG39+AJ39+AM39+AP39+AS39+AV39+AY39</f>
        <v>80</v>
      </c>
      <c r="O39" s="189">
        <f>P39+S39+V39+Y39+AB39+AE39+AH39+AK39+AN39+AQ39+AT39+AW39</f>
        <v>4</v>
      </c>
      <c r="P39" s="69">
        <f>AJ27</f>
        <v>0</v>
      </c>
      <c r="Q39" s="70" t="s">
        <v>13</v>
      </c>
      <c r="R39" s="71">
        <f>AH27</f>
        <v>16</v>
      </c>
      <c r="S39" s="72">
        <f>AJ29</f>
        <v>1</v>
      </c>
      <c r="T39" s="70" t="s">
        <v>13</v>
      </c>
      <c r="U39" s="71">
        <f>AH29</f>
        <v>12</v>
      </c>
      <c r="V39" s="72">
        <f>AJ31</f>
        <v>0</v>
      </c>
      <c r="W39" s="70" t="s">
        <v>13</v>
      </c>
      <c r="X39" s="71">
        <f>AH31</f>
        <v>18</v>
      </c>
      <c r="Y39" s="72">
        <f>AJ33</f>
        <v>0</v>
      </c>
      <c r="Z39" s="70" t="s">
        <v>13</v>
      </c>
      <c r="AA39" s="71">
        <f>AH33</f>
        <v>15</v>
      </c>
      <c r="AB39" s="72">
        <f>AJ35</f>
        <v>1</v>
      </c>
      <c r="AC39" s="70" t="s">
        <v>13</v>
      </c>
      <c r="AD39" s="71">
        <f>AH35</f>
        <v>8</v>
      </c>
      <c r="AE39" s="72">
        <f>AJ37</f>
        <v>2</v>
      </c>
      <c r="AF39" s="70" t="s">
        <v>13</v>
      </c>
      <c r="AG39" s="71">
        <f>AH37</f>
        <v>10</v>
      </c>
      <c r="AH39" s="137"/>
      <c r="AI39" s="138"/>
      <c r="AJ39" s="139"/>
      <c r="AK39" s="73">
        <v>0</v>
      </c>
      <c r="AL39" s="74" t="s">
        <v>13</v>
      </c>
      <c r="AM39" s="75">
        <v>1</v>
      </c>
      <c r="AN39" s="103"/>
      <c r="AO39" s="103" t="s">
        <v>13</v>
      </c>
      <c r="AP39" s="103"/>
      <c r="AQ39" s="100"/>
      <c r="AR39" s="100" t="s">
        <v>13</v>
      </c>
      <c r="AS39" s="100"/>
      <c r="AT39" s="101"/>
      <c r="AU39" s="101" t="s">
        <v>13</v>
      </c>
      <c r="AV39" s="101"/>
      <c r="AW39" s="101"/>
      <c r="AX39" s="101" t="s">
        <v>13</v>
      </c>
      <c r="AY39" s="101"/>
      <c r="AZ39" s="102"/>
      <c r="BQ39" s="14"/>
      <c r="BR39" s="14"/>
      <c r="BS39" s="31"/>
      <c r="BT39" s="8"/>
      <c r="BU39" s="8"/>
      <c r="BV39" s="8"/>
    </row>
    <row r="40" spans="1:74" s="52" customFormat="1" ht="21.75" customHeight="1">
      <c r="A40" s="205"/>
      <c r="B40" s="207"/>
      <c r="C40" s="208"/>
      <c r="D40" s="209"/>
      <c r="E40" s="198"/>
      <c r="F40" s="198"/>
      <c r="G40" s="198"/>
      <c r="H40" s="200"/>
      <c r="I40" s="200"/>
      <c r="J40" s="202"/>
      <c r="K40" s="204"/>
      <c r="L40" s="204"/>
      <c r="M40" s="187"/>
      <c r="N40" s="189"/>
      <c r="O40" s="190"/>
      <c r="P40" s="194" t="str">
        <f>IF(AH28="○","●",IF(AH28="●","○",IF(AH28="▲","▲","")))</f>
        <v>●</v>
      </c>
      <c r="Q40" s="195"/>
      <c r="R40" s="196"/>
      <c r="S40" s="194" t="str">
        <f>IF(AH30="○","●",IF(AH30="●","○",IF(AH30="▲","▲","")))</f>
        <v>●</v>
      </c>
      <c r="T40" s="195"/>
      <c r="U40" s="196"/>
      <c r="V40" s="194" t="str">
        <f>IF(AH32="○","●",IF(AH32="●","○",IF(AH32="▲","▲","")))</f>
        <v>●</v>
      </c>
      <c r="W40" s="195"/>
      <c r="X40" s="196"/>
      <c r="Y40" s="194" t="str">
        <f>IF(AH34="○","●",IF(AH34="●","○",IF(AH34="▲","▲","")))</f>
        <v>●</v>
      </c>
      <c r="Z40" s="195"/>
      <c r="AA40" s="196"/>
      <c r="AB40" s="194" t="str">
        <f>IF(AH36="○","●",IF(AH36="●","○",IF(AH36="▲","▲","")))</f>
        <v>●</v>
      </c>
      <c r="AC40" s="195"/>
      <c r="AD40" s="196"/>
      <c r="AE40" s="194" t="str">
        <f>IF(AH38="○","●",IF(AH38="●","○",IF(AH38="▲","▲","")))</f>
        <v>●</v>
      </c>
      <c r="AF40" s="195"/>
      <c r="AG40" s="196"/>
      <c r="AH40" s="191"/>
      <c r="AI40" s="192"/>
      <c r="AJ40" s="193"/>
      <c r="AK40" s="176" t="s">
        <v>49</v>
      </c>
      <c r="AL40" s="177"/>
      <c r="AM40" s="178"/>
      <c r="AN40" s="153"/>
      <c r="AO40" s="152"/>
      <c r="AP40" s="152"/>
      <c r="AQ40" s="123"/>
      <c r="AR40" s="123"/>
      <c r="AS40" s="123"/>
      <c r="AT40" s="122"/>
      <c r="AU40" s="122"/>
      <c r="AV40" s="122"/>
      <c r="AW40" s="122"/>
      <c r="AX40" s="122"/>
      <c r="AY40" s="122"/>
      <c r="AZ40" s="102"/>
      <c r="BQ40" s="14"/>
      <c r="BR40" s="14"/>
      <c r="BS40" s="31"/>
      <c r="BT40" s="8"/>
      <c r="BU40" s="8"/>
      <c r="BV40" s="8"/>
    </row>
    <row r="41" spans="1:74" s="52" customFormat="1" ht="21.75" customHeight="1">
      <c r="A41" s="179"/>
      <c r="B41" s="180" t="s">
        <v>31</v>
      </c>
      <c r="C41" s="182">
        <f t="shared" ref="C41" si="7">K41+M41</f>
        <v>2</v>
      </c>
      <c r="D41" s="184">
        <f>K41+L41+(M41*2)</f>
        <v>7</v>
      </c>
      <c r="E41" s="170"/>
      <c r="F41" s="170"/>
      <c r="G41" s="170"/>
      <c r="H41" s="172"/>
      <c r="I41" s="172"/>
      <c r="J41" s="174">
        <f>(K41+L41)+(M41*2)</f>
        <v>7</v>
      </c>
      <c r="K41" s="149">
        <f>IF(P42="○",1)+IF(S42="○",1)+IF(V42="○",1)+IF(Y42="○",1)+IF(AB42="○",1)+IF(AE42="○",1)+IF(AH42="○",1)+IF(AK42="○",1)+IF(AN42="○",1)+IF(AQ42="○",1)+IF(AT42="○",1)+IF(AW42="○",1)</f>
        <v>2</v>
      </c>
      <c r="L41" s="149">
        <f>IF(P42="●",1)+IF(S42="●",1)+IF(V42="●",1)+IF(Y42="●",1)+IF(AB42="●",1)+IF(AE42="●",1)+IF(AH42="●",1)+IF(AK42="●",1)+IF(AN42="●",1)+IF(AQ42="●",1)+IF(AT42="●",1)+IF(AW42="●",1)</f>
        <v>5</v>
      </c>
      <c r="M41" s="161">
        <f>IF(P42="▲",0.5)+IF(S42="▲",0.5)+IF(V42="▲",0.5)+IF(Y42="▲",0.5)+IF(AB42="▲",0.5)+IF(AE42="▲",0.5)+IF(AH42="▲",0.5)+IF(AK42="▲",0.5)+IF(AN42="▲",0.5)+IF(AQ42="▲",0.5)+IF(AT42="▲",0.5)+IF(AW42="▲",0.5)</f>
        <v>0</v>
      </c>
      <c r="N41" s="163">
        <f>R41+U41+X41+AA41+AD41+AG41+AJ41+AM41+AP41+AS41+AV41+AY41</f>
        <v>61</v>
      </c>
      <c r="O41" s="163">
        <f>P41+S41+V41+Y41+AB41+AE41+AH41+AK41+AN41+AQ41+AT41+AW41</f>
        <v>16</v>
      </c>
      <c r="P41" s="76">
        <f>AM27</f>
        <v>0</v>
      </c>
      <c r="Q41" s="60" t="s">
        <v>13</v>
      </c>
      <c r="R41" s="61">
        <f>AK27</f>
        <v>15</v>
      </c>
      <c r="S41" s="60">
        <f>AM29</f>
        <v>5</v>
      </c>
      <c r="T41" s="60" t="s">
        <v>13</v>
      </c>
      <c r="U41" s="60">
        <f>AK29</f>
        <v>1</v>
      </c>
      <c r="V41" s="59">
        <f>AM31</f>
        <v>3</v>
      </c>
      <c r="W41" s="60" t="s">
        <v>13</v>
      </c>
      <c r="X41" s="61">
        <f>AK31</f>
        <v>6</v>
      </c>
      <c r="Y41" s="60">
        <f>AM33</f>
        <v>4</v>
      </c>
      <c r="Z41" s="60" t="s">
        <v>13</v>
      </c>
      <c r="AA41" s="60">
        <f>AK33</f>
        <v>13</v>
      </c>
      <c r="AB41" s="59">
        <f>AM35</f>
        <v>2</v>
      </c>
      <c r="AC41" s="60" t="s">
        <v>13</v>
      </c>
      <c r="AD41" s="61">
        <f>AK35</f>
        <v>20</v>
      </c>
      <c r="AE41" s="60">
        <f>AM37</f>
        <v>1</v>
      </c>
      <c r="AF41" s="60" t="s">
        <v>13</v>
      </c>
      <c r="AG41" s="60">
        <f>AK37</f>
        <v>6</v>
      </c>
      <c r="AH41" s="59">
        <f>AM39</f>
        <v>1</v>
      </c>
      <c r="AI41" s="60" t="s">
        <v>13</v>
      </c>
      <c r="AJ41" s="61">
        <f>AK39</f>
        <v>0</v>
      </c>
      <c r="AK41" s="137"/>
      <c r="AL41" s="138"/>
      <c r="AM41" s="166"/>
      <c r="AN41" s="103"/>
      <c r="AO41" s="103" t="s">
        <v>13</v>
      </c>
      <c r="AP41" s="103"/>
      <c r="AQ41" s="100"/>
      <c r="AR41" s="100" t="s">
        <v>13</v>
      </c>
      <c r="AS41" s="100"/>
      <c r="AT41" s="101"/>
      <c r="AU41" s="101" t="s">
        <v>13</v>
      </c>
      <c r="AV41" s="101"/>
      <c r="AW41" s="101"/>
      <c r="AX41" s="101" t="s">
        <v>13</v>
      </c>
      <c r="AY41" s="101"/>
      <c r="AZ41" s="102"/>
      <c r="BQ41" s="14"/>
      <c r="BR41" s="14"/>
      <c r="BS41" s="31"/>
      <c r="BT41" s="8"/>
      <c r="BU41" s="8"/>
      <c r="BV41" s="8"/>
    </row>
    <row r="42" spans="1:74" s="52" customFormat="1" ht="21.75" customHeight="1" thickBot="1">
      <c r="A42" s="179"/>
      <c r="B42" s="181"/>
      <c r="C42" s="183"/>
      <c r="D42" s="185"/>
      <c r="E42" s="171"/>
      <c r="F42" s="171"/>
      <c r="G42" s="171"/>
      <c r="H42" s="173"/>
      <c r="I42" s="173"/>
      <c r="J42" s="175"/>
      <c r="K42" s="160"/>
      <c r="L42" s="160"/>
      <c r="M42" s="162"/>
      <c r="N42" s="164"/>
      <c r="O42" s="165"/>
      <c r="P42" s="158" t="str">
        <f>IF(AK28="○","●",IF(AK28="●","○",IF(AK28="▲","▲","")))</f>
        <v>●</v>
      </c>
      <c r="Q42" s="157"/>
      <c r="R42" s="159"/>
      <c r="S42" s="157" t="str">
        <f>IF(AK30="○","●",IF(AK30="●","○",IF(AK30="▲","▲","")))</f>
        <v>○</v>
      </c>
      <c r="T42" s="157"/>
      <c r="U42" s="157"/>
      <c r="V42" s="158" t="str">
        <f>IF(AK32="○","●",IF(AK32="●","○",IF(AK32="▲","▲","")))</f>
        <v>●</v>
      </c>
      <c r="W42" s="157"/>
      <c r="X42" s="159"/>
      <c r="Y42" s="157" t="str">
        <f>IF(AK34="○","●",IF(AK34="●","○",IF(AK34="▲","▲","")))</f>
        <v>●</v>
      </c>
      <c r="Z42" s="157"/>
      <c r="AA42" s="157"/>
      <c r="AB42" s="158" t="str">
        <f>IF(AK36="○","●",IF(AK36="●","○",IF(AK36="▲","▲","")))</f>
        <v>●</v>
      </c>
      <c r="AC42" s="157"/>
      <c r="AD42" s="159"/>
      <c r="AE42" s="157" t="str">
        <f>IF(AK38="○","●",IF(AK38="●","○",IF(AK38="▲","▲","")))</f>
        <v>●</v>
      </c>
      <c r="AF42" s="157"/>
      <c r="AG42" s="157"/>
      <c r="AH42" s="158" t="str">
        <f>IF(AK40="○","●",IF(AK40="●","○",IF(AK40="▲","▲","")))</f>
        <v>○</v>
      </c>
      <c r="AI42" s="157"/>
      <c r="AJ42" s="159"/>
      <c r="AK42" s="167"/>
      <c r="AL42" s="168"/>
      <c r="AM42" s="169"/>
      <c r="AN42" s="151"/>
      <c r="AO42" s="152"/>
      <c r="AP42" s="152"/>
      <c r="AQ42" s="123"/>
      <c r="AR42" s="123"/>
      <c r="AS42" s="123"/>
      <c r="AT42" s="122"/>
      <c r="AU42" s="122"/>
      <c r="AV42" s="122"/>
      <c r="AW42" s="122" t="s">
        <v>14</v>
      </c>
      <c r="AX42" s="122"/>
      <c r="AY42" s="122"/>
      <c r="AZ42" s="102"/>
      <c r="BQ42" s="14"/>
      <c r="BR42" s="14"/>
      <c r="BS42" s="31"/>
      <c r="BT42" s="8"/>
      <c r="BU42" s="8"/>
      <c r="BV42" s="8"/>
    </row>
    <row r="43" spans="1:74">
      <c r="AN43" s="107"/>
      <c r="AO43" s="107"/>
      <c r="AP43" s="108"/>
      <c r="AQ43" s="107"/>
      <c r="AR43" s="107"/>
      <c r="AS43" s="108"/>
      <c r="AT43" s="107"/>
      <c r="AU43" s="107"/>
      <c r="AV43" s="108"/>
      <c r="AW43" s="107"/>
      <c r="AX43" s="107"/>
      <c r="AY43" s="108"/>
      <c r="AZ43" s="107"/>
    </row>
  </sheetData>
  <mergeCells count="485">
    <mergeCell ref="K5:K6"/>
    <mergeCell ref="L5:L6"/>
    <mergeCell ref="M5:M6"/>
    <mergeCell ref="AQ4:AS4"/>
    <mergeCell ref="AT4:AV4"/>
    <mergeCell ref="AW4:AY4"/>
    <mergeCell ref="A5:A6"/>
    <mergeCell ref="B5:B6"/>
    <mergeCell ref="C5:C6"/>
    <mergeCell ref="D5:D6"/>
    <mergeCell ref="E5:E6"/>
    <mergeCell ref="F5:F6"/>
    <mergeCell ref="G5:G6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N7:N8"/>
    <mergeCell ref="AT6:AV6"/>
    <mergeCell ref="AW6:AY6"/>
    <mergeCell ref="A7:A8"/>
    <mergeCell ref="B7:B8"/>
    <mergeCell ref="C7:C8"/>
    <mergeCell ref="D7:D8"/>
    <mergeCell ref="E7:E8"/>
    <mergeCell ref="F7:F8"/>
    <mergeCell ref="G7:G8"/>
    <mergeCell ref="H7:H8"/>
    <mergeCell ref="AB6:AD6"/>
    <mergeCell ref="AE6:AG6"/>
    <mergeCell ref="AH6:AJ6"/>
    <mergeCell ref="AK6:AM6"/>
    <mergeCell ref="N5:N6"/>
    <mergeCell ref="O5:O6"/>
    <mergeCell ref="P5:R6"/>
    <mergeCell ref="S6:U6"/>
    <mergeCell ref="V6:X6"/>
    <mergeCell ref="Y6:AA6"/>
    <mergeCell ref="H5:H6"/>
    <mergeCell ref="I5:I6"/>
    <mergeCell ref="J5:J6"/>
    <mergeCell ref="AW8:AY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8:AG8"/>
    <mergeCell ref="AH8:AJ8"/>
    <mergeCell ref="AK8:AM8"/>
    <mergeCell ref="O7:O8"/>
    <mergeCell ref="S7:U8"/>
    <mergeCell ref="P8:R8"/>
    <mergeCell ref="V8:X8"/>
    <mergeCell ref="Y8:AA8"/>
    <mergeCell ref="AB8:AD8"/>
    <mergeCell ref="I7:I8"/>
    <mergeCell ref="J7:J8"/>
    <mergeCell ref="K7:K8"/>
    <mergeCell ref="L7:L8"/>
    <mergeCell ref="M7:M8"/>
    <mergeCell ref="AH10:AJ10"/>
    <mergeCell ref="AK10:AM10"/>
    <mergeCell ref="V9:X10"/>
    <mergeCell ref="P10:R10"/>
    <mergeCell ref="S10:U10"/>
    <mergeCell ref="Y10:AA10"/>
    <mergeCell ref="AB10:AD10"/>
    <mergeCell ref="AE10:AG10"/>
    <mergeCell ref="J9:J10"/>
    <mergeCell ref="K9:K10"/>
    <mergeCell ref="L9:L10"/>
    <mergeCell ref="M9:M10"/>
    <mergeCell ref="N9:N10"/>
    <mergeCell ref="O9:O10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M13:M14"/>
    <mergeCell ref="N13:N14"/>
    <mergeCell ref="AT12:AV12"/>
    <mergeCell ref="AW12:AY12"/>
    <mergeCell ref="A13:A14"/>
    <mergeCell ref="B13:B14"/>
    <mergeCell ref="C13:C14"/>
    <mergeCell ref="D13:D14"/>
    <mergeCell ref="E13:E14"/>
    <mergeCell ref="F13:F14"/>
    <mergeCell ref="G13:G14"/>
    <mergeCell ref="H13:H14"/>
    <mergeCell ref="AB12:AD12"/>
    <mergeCell ref="AE12:AG12"/>
    <mergeCell ref="AH12:AJ12"/>
    <mergeCell ref="AK12:AM12"/>
    <mergeCell ref="M11:M12"/>
    <mergeCell ref="N11:N12"/>
    <mergeCell ref="O11:O12"/>
    <mergeCell ref="Y11:AA12"/>
    <mergeCell ref="P12:R12"/>
    <mergeCell ref="S12:U12"/>
    <mergeCell ref="V12:X12"/>
    <mergeCell ref="G11:G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H16:AJ16"/>
    <mergeCell ref="AK16:AM16"/>
    <mergeCell ref="AE15:AG16"/>
    <mergeCell ref="P16:R16"/>
    <mergeCell ref="S16:U16"/>
    <mergeCell ref="V16:X16"/>
    <mergeCell ref="Y16:AA16"/>
    <mergeCell ref="AB16:AD16"/>
    <mergeCell ref="J15:J16"/>
    <mergeCell ref="K15:K16"/>
    <mergeCell ref="L15:L16"/>
    <mergeCell ref="M15:M16"/>
    <mergeCell ref="N15:N16"/>
    <mergeCell ref="O15:O16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F19:F20"/>
    <mergeCell ref="G19:G20"/>
    <mergeCell ref="H19:H20"/>
    <mergeCell ref="I19:I20"/>
    <mergeCell ref="J19:J20"/>
    <mergeCell ref="K19:K20"/>
    <mergeCell ref="AK18:AM18"/>
    <mergeCell ref="A19:A20"/>
    <mergeCell ref="B19:B20"/>
    <mergeCell ref="C19:C20"/>
    <mergeCell ref="D19:D20"/>
    <mergeCell ref="E19:E20"/>
    <mergeCell ref="M17:M18"/>
    <mergeCell ref="N17:N18"/>
    <mergeCell ref="O17:O18"/>
    <mergeCell ref="AH17:AJ18"/>
    <mergeCell ref="P18:R18"/>
    <mergeCell ref="S18:U18"/>
    <mergeCell ref="V18:X18"/>
    <mergeCell ref="Y18:AA18"/>
    <mergeCell ref="AB18:AD18"/>
    <mergeCell ref="AE18:AG18"/>
    <mergeCell ref="G17:G18"/>
    <mergeCell ref="H17:H18"/>
    <mergeCell ref="AE20:AG20"/>
    <mergeCell ref="AH20:AJ20"/>
    <mergeCell ref="L19:L20"/>
    <mergeCell ref="M19:M20"/>
    <mergeCell ref="N19:N20"/>
    <mergeCell ref="O19:O20"/>
    <mergeCell ref="AK19:AM20"/>
    <mergeCell ref="P20:R20"/>
    <mergeCell ref="S20:U20"/>
    <mergeCell ref="V20:X20"/>
    <mergeCell ref="Y20:AA20"/>
    <mergeCell ref="AB20:AD20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H22:AJ22"/>
    <mergeCell ref="AK22:AM22"/>
    <mergeCell ref="M21:M22"/>
    <mergeCell ref="N21:N22"/>
    <mergeCell ref="O21:O22"/>
    <mergeCell ref="AN21:AP22"/>
    <mergeCell ref="P22:R22"/>
    <mergeCell ref="S22:U22"/>
    <mergeCell ref="V22:X22"/>
    <mergeCell ref="Y22:AA22"/>
    <mergeCell ref="AB22:AD22"/>
    <mergeCell ref="AE22:AG22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E26:AG26"/>
    <mergeCell ref="AH26:AJ26"/>
    <mergeCell ref="AK26:AM26"/>
    <mergeCell ref="AH30:AJ30"/>
    <mergeCell ref="AK30:AM30"/>
    <mergeCell ref="P26:R26"/>
    <mergeCell ref="S26:U26"/>
    <mergeCell ref="V26:X26"/>
    <mergeCell ref="Y26:AA26"/>
    <mergeCell ref="AB26:AD26"/>
    <mergeCell ref="P30:R30"/>
    <mergeCell ref="V30:X30"/>
    <mergeCell ref="Y30:AA30"/>
    <mergeCell ref="AB30:AD30"/>
    <mergeCell ref="AE30:AG30"/>
    <mergeCell ref="P27:R28"/>
    <mergeCell ref="S28:U28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D31:D32"/>
    <mergeCell ref="E31:E32"/>
    <mergeCell ref="F31:F32"/>
    <mergeCell ref="AN28:AP28"/>
    <mergeCell ref="AQ28:AS28"/>
    <mergeCell ref="AT28:AV28"/>
    <mergeCell ref="AW28:AY28"/>
    <mergeCell ref="S29:U30"/>
    <mergeCell ref="AQ30:AS30"/>
    <mergeCell ref="V28:X28"/>
    <mergeCell ref="Y28:AA28"/>
    <mergeCell ref="AB28:AD28"/>
    <mergeCell ref="AE28:AG28"/>
    <mergeCell ref="AH28:AJ28"/>
    <mergeCell ref="AK28:AM28"/>
    <mergeCell ref="J27:J28"/>
    <mergeCell ref="K27:K28"/>
    <mergeCell ref="L27:L28"/>
    <mergeCell ref="M27:M28"/>
    <mergeCell ref="N27:N28"/>
    <mergeCell ref="O27:O28"/>
    <mergeCell ref="M29:M30"/>
    <mergeCell ref="N29:N30"/>
    <mergeCell ref="O29:O30"/>
    <mergeCell ref="A33:A34"/>
    <mergeCell ref="B33:B34"/>
    <mergeCell ref="C33:C34"/>
    <mergeCell ref="D33:D34"/>
    <mergeCell ref="E33:E34"/>
    <mergeCell ref="F33:F34"/>
    <mergeCell ref="G33:G34"/>
    <mergeCell ref="Y32:AA32"/>
    <mergeCell ref="AB32:AD32"/>
    <mergeCell ref="M31:M32"/>
    <mergeCell ref="N31:N32"/>
    <mergeCell ref="O31:O32"/>
    <mergeCell ref="V31:X32"/>
    <mergeCell ref="P32:R32"/>
    <mergeCell ref="S32:U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S34:U34"/>
    <mergeCell ref="V34:X34"/>
    <mergeCell ref="H33:H34"/>
    <mergeCell ref="I33:I34"/>
    <mergeCell ref="J33:J34"/>
    <mergeCell ref="K33:K34"/>
    <mergeCell ref="L33:L34"/>
    <mergeCell ref="M33:M34"/>
    <mergeCell ref="AQ32:AS32"/>
    <mergeCell ref="AE32:AG32"/>
    <mergeCell ref="AH32:AJ32"/>
    <mergeCell ref="AK32:AM32"/>
    <mergeCell ref="I35:I36"/>
    <mergeCell ref="J35:J36"/>
    <mergeCell ref="K35:K36"/>
    <mergeCell ref="L35:L36"/>
    <mergeCell ref="M35:M36"/>
    <mergeCell ref="N35:N36"/>
    <mergeCell ref="AT34:AV34"/>
    <mergeCell ref="AW34:AY34"/>
    <mergeCell ref="A35:A36"/>
    <mergeCell ref="B35:B36"/>
    <mergeCell ref="C35:C36"/>
    <mergeCell ref="D35:D36"/>
    <mergeCell ref="E35:E36"/>
    <mergeCell ref="F35:F36"/>
    <mergeCell ref="G35:G36"/>
    <mergeCell ref="H35:H36"/>
    <mergeCell ref="AB34:AD34"/>
    <mergeCell ref="AE34:AG34"/>
    <mergeCell ref="AH34:AJ34"/>
    <mergeCell ref="AK34:AM34"/>
    <mergeCell ref="N33:N34"/>
    <mergeCell ref="O33:O34"/>
    <mergeCell ref="Y33:AA34"/>
    <mergeCell ref="P34:R34"/>
    <mergeCell ref="AE36:AG36"/>
    <mergeCell ref="AH36:AJ36"/>
    <mergeCell ref="AK36:AM36"/>
    <mergeCell ref="O35:O36"/>
    <mergeCell ref="AB35:AD36"/>
    <mergeCell ref="P36:R36"/>
    <mergeCell ref="S36:U36"/>
    <mergeCell ref="V36:X36"/>
    <mergeCell ref="Y36:A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H38:AJ38"/>
    <mergeCell ref="AK38:AM38"/>
    <mergeCell ref="AE37:AG38"/>
    <mergeCell ref="P38:R38"/>
    <mergeCell ref="S38:U38"/>
    <mergeCell ref="V38:X38"/>
    <mergeCell ref="Y38:AA38"/>
    <mergeCell ref="AB38:AD38"/>
    <mergeCell ref="J37:J38"/>
    <mergeCell ref="K37:K38"/>
    <mergeCell ref="L37:L38"/>
    <mergeCell ref="M37:M38"/>
    <mergeCell ref="N37:N38"/>
    <mergeCell ref="O37:O38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F41:F42"/>
    <mergeCell ref="G41:G42"/>
    <mergeCell ref="H41:H42"/>
    <mergeCell ref="I41:I42"/>
    <mergeCell ref="J41:J42"/>
    <mergeCell ref="K41:K42"/>
    <mergeCell ref="AK40:AM40"/>
    <mergeCell ref="A41:A42"/>
    <mergeCell ref="B41:B42"/>
    <mergeCell ref="C41:C42"/>
    <mergeCell ref="D41:D42"/>
    <mergeCell ref="E41:E42"/>
    <mergeCell ref="M39:M40"/>
    <mergeCell ref="N39:N40"/>
    <mergeCell ref="O39:O40"/>
    <mergeCell ref="AH39:AJ40"/>
    <mergeCell ref="P40:R40"/>
    <mergeCell ref="S40:U40"/>
    <mergeCell ref="V40:X40"/>
    <mergeCell ref="Y40:AA40"/>
    <mergeCell ref="AB40:AD40"/>
    <mergeCell ref="AE40:AG40"/>
    <mergeCell ref="G39:G40"/>
    <mergeCell ref="H39:H40"/>
    <mergeCell ref="L41:L42"/>
    <mergeCell ref="M41:M42"/>
    <mergeCell ref="N41:N42"/>
    <mergeCell ref="O41:O42"/>
    <mergeCell ref="AK41:AM42"/>
    <mergeCell ref="P42:R42"/>
    <mergeCell ref="S42:U42"/>
    <mergeCell ref="V42:X42"/>
    <mergeCell ref="Y42:AA42"/>
    <mergeCell ref="AB42:AD42"/>
    <mergeCell ref="AW42:AY42"/>
    <mergeCell ref="AT42:AV42"/>
    <mergeCell ref="AQ42:AS42"/>
    <mergeCell ref="AN42:AP42"/>
    <mergeCell ref="AW40:AY40"/>
    <mergeCell ref="AT40:AV40"/>
    <mergeCell ref="AQ40:AS40"/>
    <mergeCell ref="AN40:AP40"/>
    <mergeCell ref="AE42:AG42"/>
    <mergeCell ref="AH42:AJ42"/>
    <mergeCell ref="AN26:AP26"/>
    <mergeCell ref="AQ34:AS34"/>
    <mergeCell ref="AN34:AP34"/>
    <mergeCell ref="AN32:AP32"/>
    <mergeCell ref="AW30:AY30"/>
    <mergeCell ref="AT30:AV30"/>
    <mergeCell ref="AN30:AP30"/>
    <mergeCell ref="AW38:AY38"/>
    <mergeCell ref="AT38:AV38"/>
    <mergeCell ref="AQ38:AS38"/>
    <mergeCell ref="AN38:AP38"/>
    <mergeCell ref="AT36:AV36"/>
    <mergeCell ref="AQ36:AS36"/>
    <mergeCell ref="AN36:AP36"/>
    <mergeCell ref="AW36:AY36"/>
    <mergeCell ref="AT32:AV32"/>
    <mergeCell ref="AW32:AY32"/>
    <mergeCell ref="AW26:AY26"/>
    <mergeCell ref="AW22:AY22"/>
    <mergeCell ref="AT22:AV22"/>
    <mergeCell ref="AQ22:AS22"/>
    <mergeCell ref="AQ23:AS23"/>
    <mergeCell ref="AW20:AY20"/>
    <mergeCell ref="AT20:AV20"/>
    <mergeCell ref="AQ20:AS20"/>
    <mergeCell ref="AT26:AV26"/>
    <mergeCell ref="AQ26:AS26"/>
    <mergeCell ref="AW10:AY10"/>
    <mergeCell ref="AT10:AV10"/>
    <mergeCell ref="AQ10:AS10"/>
    <mergeCell ref="AN10:AP10"/>
    <mergeCell ref="AN20:AP20"/>
    <mergeCell ref="AW18:AY18"/>
    <mergeCell ref="AT18:AV18"/>
    <mergeCell ref="AQ18:AS18"/>
    <mergeCell ref="AN18:AP18"/>
    <mergeCell ref="AW16:AY16"/>
    <mergeCell ref="AT16:AV16"/>
    <mergeCell ref="AQ16:AS16"/>
    <mergeCell ref="AN16:AP16"/>
    <mergeCell ref="AW14:AY14"/>
    <mergeCell ref="AT8:AV8"/>
    <mergeCell ref="AQ8:AS8"/>
    <mergeCell ref="AN8:AP8"/>
    <mergeCell ref="AQ6:AS6"/>
    <mergeCell ref="AN6:AP6"/>
    <mergeCell ref="A1:AN1"/>
    <mergeCell ref="AT14:AV14"/>
    <mergeCell ref="AQ14:AS14"/>
    <mergeCell ref="AN14:AP14"/>
    <mergeCell ref="AQ12:AS12"/>
    <mergeCell ref="AN12:AP12"/>
    <mergeCell ref="AE14:AG14"/>
    <mergeCell ref="AH14:AJ14"/>
    <mergeCell ref="AK14:AM14"/>
    <mergeCell ref="O13:O14"/>
    <mergeCell ref="AB13:AD14"/>
    <mergeCell ref="P14:R14"/>
    <mergeCell ref="S14:U14"/>
    <mergeCell ref="V14:X14"/>
    <mergeCell ref="Y14:AA14"/>
    <mergeCell ref="I13:I14"/>
    <mergeCell ref="J13:J14"/>
    <mergeCell ref="K13:K14"/>
    <mergeCell ref="L13:L14"/>
  </mergeCells>
  <phoneticPr fontI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  <colBreaks count="2" manualBreakCount="2">
    <brk id="40" max="1048575" man="1"/>
    <brk id="80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9"/>
  <sheetViews>
    <sheetView zoomScale="85" zoomScaleNormal="85" workbookViewId="0">
      <selection activeCell="F3" sqref="F3:M4"/>
    </sheetView>
  </sheetViews>
  <sheetFormatPr defaultColWidth="4.5" defaultRowHeight="29.25" customHeight="1"/>
  <cols>
    <col min="1" max="16384" width="4.5" style="109"/>
  </cols>
  <sheetData>
    <row r="2" spans="3:16" ht="43.5" customHeight="1"/>
    <row r="3" spans="3:16" ht="29.25" customHeight="1">
      <c r="F3" s="292" t="s">
        <v>68</v>
      </c>
      <c r="G3" s="293"/>
      <c r="H3" s="293"/>
      <c r="I3" s="293"/>
      <c r="J3" s="293"/>
      <c r="K3" s="293"/>
      <c r="L3" s="293"/>
      <c r="M3" s="294"/>
    </row>
    <row r="4" spans="3:16" ht="23.25" customHeight="1">
      <c r="F4" s="295"/>
      <c r="G4" s="296"/>
      <c r="H4" s="296"/>
      <c r="I4" s="296"/>
      <c r="J4" s="296"/>
      <c r="K4" s="296"/>
      <c r="L4" s="296"/>
      <c r="M4" s="297"/>
    </row>
    <row r="5" spans="3:16" ht="20.25" customHeight="1">
      <c r="I5" s="121"/>
      <c r="J5" s="115"/>
    </row>
    <row r="6" spans="3:16" ht="20.25" customHeight="1" thickBot="1">
      <c r="I6" s="117"/>
      <c r="J6" s="118"/>
      <c r="K6" s="119"/>
      <c r="L6" s="119"/>
      <c r="M6" s="119"/>
    </row>
    <row r="7" spans="3:16" ht="20.25" customHeight="1">
      <c r="E7" s="116"/>
      <c r="F7" s="112"/>
      <c r="G7" s="112"/>
      <c r="H7" s="112"/>
      <c r="I7" s="112"/>
      <c r="J7" s="115"/>
      <c r="K7" s="115"/>
      <c r="L7" s="115"/>
      <c r="M7" s="116"/>
    </row>
    <row r="8" spans="3:16" ht="20.25" customHeight="1">
      <c r="E8" s="116"/>
      <c r="F8" s="115"/>
      <c r="M8" s="116"/>
    </row>
    <row r="9" spans="3:16" ht="20.25" customHeight="1" thickBot="1">
      <c r="E9" s="117"/>
      <c r="F9" s="118"/>
      <c r="G9" s="119"/>
      <c r="M9" s="117"/>
      <c r="N9" s="118"/>
      <c r="O9" s="119"/>
    </row>
    <row r="10" spans="3:16" ht="20.25" customHeight="1">
      <c r="D10" s="111"/>
      <c r="E10" s="112"/>
      <c r="F10" s="115"/>
      <c r="G10" s="120"/>
      <c r="L10" s="111"/>
      <c r="M10" s="112"/>
      <c r="N10" s="115"/>
      <c r="O10" s="120"/>
    </row>
    <row r="11" spans="3:16" ht="20.25" customHeight="1">
      <c r="D11" s="110"/>
      <c r="G11" s="116"/>
      <c r="L11" s="110"/>
      <c r="O11" s="116"/>
    </row>
    <row r="12" spans="3:16" ht="20.25" customHeight="1">
      <c r="D12" s="110"/>
      <c r="G12" s="117"/>
      <c r="L12" s="110"/>
      <c r="O12" s="117"/>
    </row>
    <row r="13" spans="3:16" ht="29.25" customHeight="1">
      <c r="C13" s="274" t="s">
        <v>61</v>
      </c>
      <c r="D13" s="275"/>
      <c r="E13" s="113"/>
      <c r="G13" s="280" t="s">
        <v>63</v>
      </c>
      <c r="H13" s="281"/>
      <c r="I13" s="113"/>
      <c r="K13" s="274" t="s">
        <v>62</v>
      </c>
      <c r="L13" s="275"/>
      <c r="M13" s="113"/>
      <c r="O13" s="286" t="s">
        <v>54</v>
      </c>
      <c r="P13" s="287"/>
    </row>
    <row r="14" spans="3:16" ht="29.25" customHeight="1">
      <c r="C14" s="276"/>
      <c r="D14" s="277"/>
      <c r="E14" s="113"/>
      <c r="G14" s="282"/>
      <c r="H14" s="283"/>
      <c r="I14" s="113"/>
      <c r="K14" s="276"/>
      <c r="L14" s="277"/>
      <c r="M14" s="113"/>
      <c r="O14" s="288"/>
      <c r="P14" s="289"/>
    </row>
    <row r="15" spans="3:16" ht="29.25" customHeight="1">
      <c r="C15" s="276"/>
      <c r="D15" s="277"/>
      <c r="E15" s="113"/>
      <c r="G15" s="282"/>
      <c r="H15" s="283"/>
      <c r="I15" s="113"/>
      <c r="K15" s="276"/>
      <c r="L15" s="277"/>
      <c r="M15" s="113"/>
      <c r="O15" s="288"/>
      <c r="P15" s="289"/>
    </row>
    <row r="16" spans="3:16" ht="29.25" customHeight="1">
      <c r="C16" s="276"/>
      <c r="D16" s="277"/>
      <c r="E16" s="113"/>
      <c r="G16" s="282"/>
      <c r="H16" s="283"/>
      <c r="I16" s="113"/>
      <c r="K16" s="276"/>
      <c r="L16" s="277"/>
      <c r="M16" s="113"/>
      <c r="O16" s="288"/>
      <c r="P16" s="289"/>
    </row>
    <row r="17" spans="3:16" ht="29.25" customHeight="1">
      <c r="C17" s="276"/>
      <c r="D17" s="277"/>
      <c r="E17" s="113"/>
      <c r="G17" s="282"/>
      <c r="H17" s="283"/>
      <c r="I17" s="113"/>
      <c r="K17" s="276"/>
      <c r="L17" s="277"/>
      <c r="M17" s="113"/>
      <c r="O17" s="288"/>
      <c r="P17" s="289"/>
    </row>
    <row r="18" spans="3:16" ht="29.25" customHeight="1">
      <c r="C18" s="276"/>
      <c r="D18" s="277"/>
      <c r="E18" s="113"/>
      <c r="G18" s="282"/>
      <c r="H18" s="283"/>
      <c r="I18" s="113"/>
      <c r="K18" s="276"/>
      <c r="L18" s="277"/>
      <c r="M18" s="113"/>
      <c r="O18" s="288"/>
      <c r="P18" s="289"/>
    </row>
    <row r="19" spans="3:16" ht="29.25" customHeight="1">
      <c r="C19" s="278"/>
      <c r="D19" s="279"/>
      <c r="E19" s="113"/>
      <c r="G19" s="284"/>
      <c r="H19" s="285"/>
      <c r="I19" s="113"/>
      <c r="K19" s="278"/>
      <c r="L19" s="279"/>
      <c r="M19" s="113"/>
      <c r="O19" s="290"/>
      <c r="P19" s="291"/>
    </row>
  </sheetData>
  <mergeCells count="5">
    <mergeCell ref="F3:M4"/>
    <mergeCell ref="C13:D19"/>
    <mergeCell ref="G13:H19"/>
    <mergeCell ref="K13:L19"/>
    <mergeCell ref="O13:P1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第６回春季大会会長</vt:lpstr>
      <vt:lpstr>決勝トーナメント表</vt:lpstr>
      <vt:lpstr>Sheet1</vt:lpstr>
      <vt:lpstr>第６回春季大会会長!Print_Area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パパ</cp:lastModifiedBy>
  <cp:lastPrinted>2023-03-25T07:36:34Z</cp:lastPrinted>
  <dcterms:created xsi:type="dcterms:W3CDTF">2023-01-19T03:12:11Z</dcterms:created>
  <dcterms:modified xsi:type="dcterms:W3CDTF">2023-05-03T11:05:06Z</dcterms:modified>
</cp:coreProperties>
</file>