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760"/>
  </bookViews>
  <sheets>
    <sheet name="ナガセケンコー杯ジュニア交流大会" sheetId="37" r:id="rId1"/>
    <sheet name="ナガセケンコー杯ジュニア交流大会（決勝トーナメント）" sheetId="38" r:id="rId2"/>
  </sheets>
  <definedNames>
    <definedName name="_xlnm.Print_Area" localSheetId="0">ナガセケンコー杯ジュニア交流大会!$C$1:$AQ$52</definedName>
    <definedName name="_xlnm.Print_Area" localSheetId="1">'ナガセケンコー杯ジュニア交流大会（決勝トーナメント）'!$A$1:$R$29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6" i="37"/>
  <c r="AA33"/>
  <c r="AA20"/>
  <c r="AA7"/>
  <c r="C46"/>
  <c r="C33"/>
  <c r="C20"/>
  <c r="AR56"/>
  <c r="AO56"/>
  <c r="AL56"/>
  <c r="AI56"/>
  <c r="AD55" s="1"/>
  <c r="AT55"/>
  <c r="AR55"/>
  <c r="AQ55"/>
  <c r="AO55"/>
  <c r="AN55"/>
  <c r="AL55"/>
  <c r="AK55"/>
  <c r="AG55" s="1"/>
  <c r="AI55"/>
  <c r="AH55" s="1"/>
  <c r="AO54"/>
  <c r="AL54"/>
  <c r="AE53" s="1"/>
  <c r="AI54"/>
  <c r="AQ53"/>
  <c r="AO53"/>
  <c r="AN53"/>
  <c r="AL53"/>
  <c r="AK53"/>
  <c r="AI53"/>
  <c r="AH53" s="1"/>
  <c r="AG53"/>
  <c r="AL52"/>
  <c r="AI52"/>
  <c r="AF51" s="1"/>
  <c r="AN51"/>
  <c r="AL51"/>
  <c r="AK51"/>
  <c r="AI51"/>
  <c r="AH51"/>
  <c r="AI50"/>
  <c r="AE49" s="1"/>
  <c r="AK49"/>
  <c r="AG49" s="1"/>
  <c r="AI49"/>
  <c r="AH49" s="1"/>
  <c r="AF49"/>
  <c r="AD49"/>
  <c r="AH47"/>
  <c r="AG47"/>
  <c r="AF47"/>
  <c r="AE47"/>
  <c r="AD47"/>
  <c r="AC47" s="1"/>
  <c r="AR46"/>
  <c r="AO46"/>
  <c r="AL46"/>
  <c r="AI46"/>
  <c r="T56"/>
  <c r="Q56"/>
  <c r="N56"/>
  <c r="K56"/>
  <c r="V55"/>
  <c r="T55"/>
  <c r="S55"/>
  <c r="Q55"/>
  <c r="P55"/>
  <c r="N55"/>
  <c r="M55"/>
  <c r="K55"/>
  <c r="I55"/>
  <c r="G55"/>
  <c r="Q54"/>
  <c r="N54"/>
  <c r="K54"/>
  <c r="H53" s="1"/>
  <c r="S53"/>
  <c r="Q53"/>
  <c r="P53"/>
  <c r="N53"/>
  <c r="M53"/>
  <c r="I53" s="1"/>
  <c r="K53"/>
  <c r="G53"/>
  <c r="N52"/>
  <c r="G51" s="1"/>
  <c r="K52"/>
  <c r="P51"/>
  <c r="N51"/>
  <c r="M51"/>
  <c r="I51" s="1"/>
  <c r="K51"/>
  <c r="K50"/>
  <c r="H49" s="1"/>
  <c r="M49"/>
  <c r="I49" s="1"/>
  <c r="K49"/>
  <c r="J49" s="1"/>
  <c r="F49"/>
  <c r="J47"/>
  <c r="I47"/>
  <c r="H47"/>
  <c r="G47"/>
  <c r="F47"/>
  <c r="E47" s="1"/>
  <c r="T46"/>
  <c r="Q46"/>
  <c r="N46"/>
  <c r="K46"/>
  <c r="AR43"/>
  <c r="AO43"/>
  <c r="AL43"/>
  <c r="AI43"/>
  <c r="AT42"/>
  <c r="AR42"/>
  <c r="AQ42"/>
  <c r="AO42"/>
  <c r="AN42"/>
  <c r="AL42"/>
  <c r="AK42"/>
  <c r="AI42"/>
  <c r="AG42"/>
  <c r="AE42"/>
  <c r="AO41"/>
  <c r="AL41"/>
  <c r="AI41"/>
  <c r="AD40" s="1"/>
  <c r="AQ40"/>
  <c r="AO40"/>
  <c r="AN40"/>
  <c r="AL40"/>
  <c r="AK40"/>
  <c r="AG40" s="1"/>
  <c r="AI40"/>
  <c r="AE40"/>
  <c r="AL39"/>
  <c r="AI39"/>
  <c r="AN38"/>
  <c r="AL38"/>
  <c r="AH38" s="1"/>
  <c r="AK38"/>
  <c r="AG38" s="1"/>
  <c r="AI38"/>
  <c r="AI37"/>
  <c r="AE36" s="1"/>
  <c r="AK36"/>
  <c r="AG36" s="1"/>
  <c r="AI36"/>
  <c r="AH36"/>
  <c r="AH34"/>
  <c r="AG34"/>
  <c r="AF34"/>
  <c r="AE34"/>
  <c r="AD34"/>
  <c r="AB34" s="1"/>
  <c r="AR33"/>
  <c r="AO33"/>
  <c r="AL33"/>
  <c r="AI33"/>
  <c r="T43"/>
  <c r="Q43"/>
  <c r="N43"/>
  <c r="K43"/>
  <c r="V42"/>
  <c r="T42"/>
  <c r="S42"/>
  <c r="Q42"/>
  <c r="P42"/>
  <c r="N42"/>
  <c r="M42"/>
  <c r="K42"/>
  <c r="J42" s="1"/>
  <c r="I42"/>
  <c r="Q41"/>
  <c r="N41"/>
  <c r="K41"/>
  <c r="H40" s="1"/>
  <c r="S40"/>
  <c r="Q40"/>
  <c r="P40"/>
  <c r="N40"/>
  <c r="M40"/>
  <c r="K40"/>
  <c r="I40"/>
  <c r="N39"/>
  <c r="K39"/>
  <c r="P38"/>
  <c r="N38"/>
  <c r="M38"/>
  <c r="K38"/>
  <c r="K37"/>
  <c r="G36" s="1"/>
  <c r="M36"/>
  <c r="I36" s="1"/>
  <c r="K36"/>
  <c r="J36"/>
  <c r="H36"/>
  <c r="J34"/>
  <c r="I34"/>
  <c r="H34"/>
  <c r="G34"/>
  <c r="F34"/>
  <c r="T33"/>
  <c r="Q33"/>
  <c r="N33"/>
  <c r="K33"/>
  <c r="AO30"/>
  <c r="AL30"/>
  <c r="AI30"/>
  <c r="AE29" s="1"/>
  <c r="AQ29"/>
  <c r="AO29"/>
  <c r="AN29"/>
  <c r="AL29"/>
  <c r="AK29"/>
  <c r="AG29" s="1"/>
  <c r="AI29"/>
  <c r="AO28"/>
  <c r="AL28"/>
  <c r="AI28"/>
  <c r="AQ27"/>
  <c r="AO27"/>
  <c r="AN27"/>
  <c r="AL27"/>
  <c r="AK27"/>
  <c r="AI27"/>
  <c r="AH27" s="1"/>
  <c r="AF27"/>
  <c r="AL26"/>
  <c r="AI26"/>
  <c r="AN25"/>
  <c r="AL25"/>
  <c r="AH25" s="1"/>
  <c r="AK25"/>
  <c r="AI25"/>
  <c r="AG25"/>
  <c r="AI24"/>
  <c r="AF23" s="1"/>
  <c r="AK23"/>
  <c r="AG23" s="1"/>
  <c r="AI23"/>
  <c r="AH23" s="1"/>
  <c r="AH21"/>
  <c r="AG21"/>
  <c r="AF21"/>
  <c r="AE21"/>
  <c r="AD21"/>
  <c r="AO20"/>
  <c r="AL20"/>
  <c r="AI20"/>
  <c r="Q30"/>
  <c r="F29" s="1"/>
  <c r="N30"/>
  <c r="K30"/>
  <c r="S29"/>
  <c r="Q29"/>
  <c r="P29"/>
  <c r="N29"/>
  <c r="M29"/>
  <c r="K29"/>
  <c r="Q28"/>
  <c r="N28"/>
  <c r="G27" s="1"/>
  <c r="K28"/>
  <c r="S27"/>
  <c r="Q27"/>
  <c r="P27"/>
  <c r="N27"/>
  <c r="M27"/>
  <c r="K27"/>
  <c r="J27" s="1"/>
  <c r="H27"/>
  <c r="N26"/>
  <c r="H25" s="1"/>
  <c r="K26"/>
  <c r="P25"/>
  <c r="N25"/>
  <c r="M25"/>
  <c r="K25"/>
  <c r="J25" s="1"/>
  <c r="K24"/>
  <c r="H23" s="1"/>
  <c r="M23"/>
  <c r="K23"/>
  <c r="J23"/>
  <c r="I23"/>
  <c r="J21"/>
  <c r="I21"/>
  <c r="H21"/>
  <c r="G21"/>
  <c r="F21"/>
  <c r="Q20"/>
  <c r="N20"/>
  <c r="K20"/>
  <c r="T20"/>
  <c r="AR20"/>
  <c r="AU46"/>
  <c r="AU33"/>
  <c r="AR30"/>
  <c r="AT29"/>
  <c r="AR29"/>
  <c r="AU20"/>
  <c r="AR17"/>
  <c r="AO17"/>
  <c r="AL17"/>
  <c r="AI17"/>
  <c r="AD16" s="1"/>
  <c r="AT16"/>
  <c r="AR16"/>
  <c r="AQ16"/>
  <c r="AO16"/>
  <c r="AN16"/>
  <c r="AL16"/>
  <c r="AK16"/>
  <c r="AG16" s="1"/>
  <c r="AI16"/>
  <c r="AH16" s="1"/>
  <c r="AO15"/>
  <c r="AL15"/>
  <c r="AI15"/>
  <c r="AD14" s="1"/>
  <c r="AQ14"/>
  <c r="AO14"/>
  <c r="AN14"/>
  <c r="AL14"/>
  <c r="AK14"/>
  <c r="AG14" s="1"/>
  <c r="AI14"/>
  <c r="AL13"/>
  <c r="AI13"/>
  <c r="AN12"/>
  <c r="AL12"/>
  <c r="AK12"/>
  <c r="AG12" s="1"/>
  <c r="AI12"/>
  <c r="AI11"/>
  <c r="AD10" s="1"/>
  <c r="AK10"/>
  <c r="AG10" s="1"/>
  <c r="AI10"/>
  <c r="AH10" s="1"/>
  <c r="AH8"/>
  <c r="AG8"/>
  <c r="AF8"/>
  <c r="AE8"/>
  <c r="AD8"/>
  <c r="AU7"/>
  <c r="AR7"/>
  <c r="AO7"/>
  <c r="AL7"/>
  <c r="AI7"/>
  <c r="W46"/>
  <c r="W33"/>
  <c r="T30"/>
  <c r="V29"/>
  <c r="T29"/>
  <c r="W20"/>
  <c r="AF25" l="1"/>
  <c r="D21"/>
  <c r="F23"/>
  <c r="F25"/>
  <c r="D25" s="1"/>
  <c r="E34"/>
  <c r="AE38"/>
  <c r="AC34"/>
  <c r="AD36"/>
  <c r="AD25"/>
  <c r="AB25" s="1"/>
  <c r="AC21"/>
  <c r="AF12"/>
  <c r="AF10"/>
  <c r="AB10" s="1"/>
  <c r="AC8"/>
  <c r="AE10"/>
  <c r="AD23"/>
  <c r="AB23" s="1"/>
  <c r="AE23"/>
  <c r="AE12"/>
  <c r="I29"/>
  <c r="F42"/>
  <c r="AH12"/>
  <c r="AE14"/>
  <c r="G23"/>
  <c r="I25"/>
  <c r="G25"/>
  <c r="E25" s="1"/>
  <c r="I27"/>
  <c r="G29"/>
  <c r="E29" s="1"/>
  <c r="AG27"/>
  <c r="AF29"/>
  <c r="J38"/>
  <c r="J40"/>
  <c r="F40"/>
  <c r="AH42"/>
  <c r="AD42"/>
  <c r="D47"/>
  <c r="J55"/>
  <c r="F55"/>
  <c r="AB47"/>
  <c r="AG51"/>
  <c r="AE51"/>
  <c r="AE55"/>
  <c r="J29"/>
  <c r="D34"/>
  <c r="G40"/>
  <c r="F27"/>
  <c r="E27" s="1"/>
  <c r="AF36"/>
  <c r="AB8"/>
  <c r="AH14"/>
  <c r="AF14"/>
  <c r="AB14" s="1"/>
  <c r="E21"/>
  <c r="H29"/>
  <c r="D29" s="1"/>
  <c r="AE25"/>
  <c r="AC25" s="1"/>
  <c r="AE27"/>
  <c r="AH29"/>
  <c r="F36"/>
  <c r="E36" s="1"/>
  <c r="I38"/>
  <c r="G38"/>
  <c r="G42"/>
  <c r="AH40"/>
  <c r="J51"/>
  <c r="J53"/>
  <c r="F53"/>
  <c r="AD53"/>
  <c r="AC49"/>
  <c r="AC53"/>
  <c r="AF53"/>
  <c r="AF55"/>
  <c r="AC55" s="1"/>
  <c r="AB49"/>
  <c r="AD51"/>
  <c r="E53"/>
  <c r="D53"/>
  <c r="G49"/>
  <c r="E49" s="1"/>
  <c r="H55"/>
  <c r="E55" s="1"/>
  <c r="D49"/>
  <c r="F51"/>
  <c r="H51"/>
  <c r="AC40"/>
  <c r="AF38"/>
  <c r="AF40"/>
  <c r="AB40" s="1"/>
  <c r="AF42"/>
  <c r="AC42" s="1"/>
  <c r="AD38"/>
  <c r="E40"/>
  <c r="D40"/>
  <c r="H38"/>
  <c r="H42"/>
  <c r="E42" s="1"/>
  <c r="F38"/>
  <c r="AB21"/>
  <c r="AD27"/>
  <c r="AD29"/>
  <c r="D27"/>
  <c r="D23"/>
  <c r="AC14"/>
  <c r="AF16"/>
  <c r="AB16" s="1"/>
  <c r="AE16"/>
  <c r="AC16" s="1"/>
  <c r="AD12"/>
  <c r="E23" l="1"/>
  <c r="D36"/>
  <c r="AC36"/>
  <c r="AC10"/>
  <c r="AC23"/>
  <c r="AB36"/>
  <c r="AB53"/>
  <c r="AB55"/>
  <c r="AB51"/>
  <c r="AC51"/>
  <c r="D55"/>
  <c r="D51"/>
  <c r="E51"/>
  <c r="AB42"/>
  <c r="AC38"/>
  <c r="AB38"/>
  <c r="D42"/>
  <c r="D38"/>
  <c r="E38"/>
  <c r="AC29"/>
  <c r="AB29"/>
  <c r="AB27"/>
  <c r="AC27"/>
  <c r="AC12"/>
  <c r="AB12"/>
  <c r="J8"/>
  <c r="I8"/>
  <c r="H8"/>
  <c r="G8"/>
  <c r="F8"/>
  <c r="T17"/>
  <c r="Q17"/>
  <c r="N17"/>
  <c r="K17"/>
  <c r="V16"/>
  <c r="T16"/>
  <c r="S16"/>
  <c r="Q16"/>
  <c r="P16"/>
  <c r="N16"/>
  <c r="M16"/>
  <c r="K16"/>
  <c r="Q15"/>
  <c r="N15"/>
  <c r="K15"/>
  <c r="S14"/>
  <c r="Q14"/>
  <c r="P14"/>
  <c r="N14"/>
  <c r="M14"/>
  <c r="K14"/>
  <c r="N13"/>
  <c r="K13"/>
  <c r="P12"/>
  <c r="N12"/>
  <c r="M12"/>
  <c r="K12"/>
  <c r="K11"/>
  <c r="F10" s="1"/>
  <c r="M10"/>
  <c r="I10" s="1"/>
  <c r="K10"/>
  <c r="J10" s="1"/>
  <c r="W7"/>
  <c r="T7"/>
  <c r="Q7"/>
  <c r="N7"/>
  <c r="K7"/>
  <c r="I12" l="1"/>
  <c r="J12"/>
  <c r="J14"/>
  <c r="I16"/>
  <c r="I14"/>
  <c r="J16"/>
  <c r="H12"/>
  <c r="H14"/>
  <c r="G16"/>
  <c r="H16"/>
  <c r="F16"/>
  <c r="F14"/>
  <c r="G14"/>
  <c r="F12"/>
  <c r="G12"/>
  <c r="G10"/>
  <c r="H10"/>
  <c r="D8"/>
  <c r="E8"/>
  <c r="D16" l="1"/>
  <c r="E14"/>
  <c r="D14"/>
  <c r="E10"/>
  <c r="E12"/>
  <c r="E16"/>
  <c r="D12"/>
  <c r="D10"/>
</calcChain>
</file>

<file path=xl/sharedStrings.xml><?xml version="1.0" encoding="utf-8"?>
<sst xmlns="http://schemas.openxmlformats.org/spreadsheetml/2006/main" count="283" uniqueCount="54">
  <si>
    <t xml:space="preserve">勝ち ○ ： 負け ● ： 引分け ▲ </t>
    <rPh sb="0" eb="1">
      <t>カ</t>
    </rPh>
    <rPh sb="7" eb="8">
      <t>フ</t>
    </rPh>
    <rPh sb="14" eb="16">
      <t>ヒキワ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</si>
  <si>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</si>
  <si>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</si>
  <si>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分</t>
    <rPh sb="0" eb="1">
      <t>ブン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</si>
  <si>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</si>
  <si>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</si>
  <si>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-</t>
    <phoneticPr fontId="1"/>
  </si>
  <si>
    <t>合計</t>
    <rPh sb="0" eb="2">
      <t>ゴウケイ</t>
    </rPh>
    <phoneticPr fontId="1"/>
  </si>
  <si>
    <t>試合数</t>
    <rPh sb="0" eb="2">
      <t>シアイ</t>
    </rPh>
    <rPh sb="2" eb="3">
      <t>スウ</t>
    </rPh>
    <phoneticPr fontId="1"/>
  </si>
  <si>
    <t>Ａブロック</t>
    <phoneticPr fontId="1"/>
  </si>
  <si>
    <t>Ｂブロック</t>
    <phoneticPr fontId="1"/>
  </si>
  <si>
    <t>④</t>
    <phoneticPr fontId="1"/>
  </si>
  <si>
    <t>⑤</t>
    <phoneticPr fontId="1"/>
  </si>
  <si>
    <t>Ｃブロック</t>
    <phoneticPr fontId="1"/>
  </si>
  <si>
    <t>Ｄブロック</t>
    <phoneticPr fontId="1"/>
  </si>
  <si>
    <t>Eブロック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</si>
  <si>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</si>
  <si>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</si>
  <si>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</si>
  <si>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ナガセケンコー杯ジュニア交流大会</t>
    <rPh sb="7" eb="8">
      <t>ハイ</t>
    </rPh>
    <rPh sb="12" eb="14">
      <t>コウリュウ</t>
    </rPh>
    <rPh sb="14" eb="16">
      <t>タイカイ</t>
    </rPh>
    <phoneticPr fontId="1"/>
  </si>
  <si>
    <t>ナガセケンコー杯ジュニア交流大会（決勝トーナメント）</t>
    <phoneticPr fontId="1"/>
  </si>
  <si>
    <t>横・落・西連合</t>
    <rPh sb="0" eb="1">
      <t>ヨコ</t>
    </rPh>
    <rPh sb="2" eb="3">
      <t>ラク</t>
    </rPh>
    <rPh sb="4" eb="5">
      <t>ニシ</t>
    </rPh>
    <rPh sb="5" eb="7">
      <t>レンゴウ</t>
    </rPh>
    <phoneticPr fontId="1"/>
  </si>
  <si>
    <t>白川</t>
    <rPh sb="0" eb="2">
      <t>シラカワ</t>
    </rPh>
    <phoneticPr fontId="1"/>
  </si>
  <si>
    <t>山の街</t>
    <rPh sb="0" eb="1">
      <t>ヤマ</t>
    </rPh>
    <rPh sb="2" eb="3">
      <t>マチ</t>
    </rPh>
    <phoneticPr fontId="1"/>
  </si>
  <si>
    <t>駒ヶ林</t>
    <rPh sb="0" eb="3">
      <t>コマガバヤシ</t>
    </rPh>
    <phoneticPr fontId="1"/>
  </si>
  <si>
    <t>会下山</t>
    <rPh sb="0" eb="3">
      <t>エゲヤマ</t>
    </rPh>
    <phoneticPr fontId="1"/>
  </si>
  <si>
    <t>鈴蘭五葉</t>
    <rPh sb="0" eb="2">
      <t>スズラン</t>
    </rPh>
    <rPh sb="2" eb="4">
      <t>ゴヨウ</t>
    </rPh>
    <phoneticPr fontId="1"/>
  </si>
  <si>
    <t>魚住</t>
    <rPh sb="0" eb="2">
      <t>ウオズミ</t>
    </rPh>
    <phoneticPr fontId="1"/>
  </si>
  <si>
    <t>真陽</t>
    <rPh sb="0" eb="1">
      <t>シン</t>
    </rPh>
    <rPh sb="1" eb="2">
      <t>ヨウ</t>
    </rPh>
    <phoneticPr fontId="1"/>
  </si>
  <si>
    <t>小束山</t>
    <rPh sb="0" eb="1">
      <t>コ</t>
    </rPh>
    <rPh sb="1" eb="2">
      <t>タバ</t>
    </rPh>
    <rPh sb="2" eb="3">
      <t>ヤマ</t>
    </rPh>
    <phoneticPr fontId="1"/>
  </si>
  <si>
    <t>東播</t>
    <rPh sb="0" eb="1">
      <t>トウ</t>
    </rPh>
    <rPh sb="1" eb="2">
      <t>バン</t>
    </rPh>
    <phoneticPr fontId="1"/>
  </si>
  <si>
    <t>花谷</t>
    <rPh sb="0" eb="2">
      <t>ハナタニ</t>
    </rPh>
    <phoneticPr fontId="1"/>
  </si>
  <si>
    <t>桂木</t>
    <rPh sb="0" eb="2">
      <t>カツラギ</t>
    </rPh>
    <phoneticPr fontId="1"/>
  </si>
  <si>
    <t>明舞</t>
    <rPh sb="0" eb="1">
      <t>メイ</t>
    </rPh>
    <rPh sb="1" eb="2">
      <t>マイ</t>
    </rPh>
    <phoneticPr fontId="1"/>
  </si>
  <si>
    <t>二見</t>
    <rPh sb="0" eb="2">
      <t>フタミ</t>
    </rPh>
    <phoneticPr fontId="1"/>
  </si>
  <si>
    <t>本山</t>
    <rPh sb="0" eb="2">
      <t>モトヤマ</t>
    </rPh>
    <phoneticPr fontId="1"/>
  </si>
  <si>
    <t>西落合</t>
    <rPh sb="0" eb="1">
      <t>ニシ</t>
    </rPh>
    <rPh sb="1" eb="3">
      <t>オチアイ</t>
    </rPh>
    <phoneticPr fontId="1"/>
  </si>
  <si>
    <t>枝吉</t>
    <rPh sb="0" eb="2">
      <t>エダヨシ</t>
    </rPh>
    <phoneticPr fontId="1"/>
  </si>
  <si>
    <t>小部</t>
    <rPh sb="0" eb="2">
      <t>オブ</t>
    </rPh>
    <phoneticPr fontId="1"/>
  </si>
  <si>
    <t>和田岬・宮川連合</t>
    <rPh sb="0" eb="3">
      <t>ワダミサキ</t>
    </rPh>
    <rPh sb="4" eb="8">
      <t>ミヤガワレンゴウ</t>
    </rPh>
    <phoneticPr fontId="1"/>
  </si>
  <si>
    <t>箕谷</t>
    <rPh sb="0" eb="2">
      <t>ミノタニ</t>
    </rPh>
    <phoneticPr fontId="1"/>
  </si>
  <si>
    <t>灘西</t>
    <rPh sb="0" eb="1">
      <t>ナダ</t>
    </rPh>
    <rPh sb="1" eb="2">
      <t>ニシ</t>
    </rPh>
    <phoneticPr fontId="1"/>
  </si>
  <si>
    <t>神戸福田</t>
    <rPh sb="0" eb="4">
      <t>コウベフクダ</t>
    </rPh>
    <phoneticPr fontId="1"/>
  </si>
  <si>
    <t>妙法寺</t>
    <rPh sb="0" eb="3">
      <t>ミョウホウジ</t>
    </rPh>
    <phoneticPr fontId="1"/>
  </si>
  <si>
    <t>別府</t>
    <rPh sb="0" eb="2">
      <t>ベフ</t>
    </rPh>
    <phoneticPr fontId="1"/>
  </si>
  <si>
    <t>須磨Ｒ</t>
    <rPh sb="0" eb="3">
      <t>スマｒ</t>
    </rPh>
    <phoneticPr fontId="1"/>
  </si>
  <si>
    <t>Ｂ1位</t>
    <rPh sb="2" eb="3">
      <t>イ</t>
    </rPh>
    <phoneticPr fontId="1"/>
  </si>
  <si>
    <t>Ｇ1位</t>
    <rPh sb="2" eb="3">
      <t>イ</t>
    </rPh>
    <phoneticPr fontId="1"/>
  </si>
  <si>
    <t>Ｃ1位</t>
    <rPh sb="2" eb="3">
      <t>イ</t>
    </rPh>
    <phoneticPr fontId="1"/>
  </si>
  <si>
    <t>Ｆ1位</t>
    <rPh sb="2" eb="3">
      <t>イ</t>
    </rPh>
    <phoneticPr fontId="1"/>
  </si>
  <si>
    <t>Ａ1位</t>
    <rPh sb="2" eb="3">
      <t>イ</t>
    </rPh>
    <phoneticPr fontId="1"/>
  </si>
  <si>
    <t>Ｈ1位</t>
    <rPh sb="2" eb="3">
      <t>イ</t>
    </rPh>
    <phoneticPr fontId="1"/>
  </si>
  <si>
    <t>Ｄ1位</t>
    <rPh sb="2" eb="3">
      <t>イ</t>
    </rPh>
    <phoneticPr fontId="1"/>
  </si>
  <si>
    <t>Ｅ1位</t>
    <rPh sb="2" eb="3">
      <t>イ</t>
    </rPh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</si>
</sst>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 ;[Red]\-0\ "/>
    <numFmt numFmtId="178" formatCode="0.0_);[Red]\(0.0\)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4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178" fontId="0" fillId="2" borderId="0" xfId="0" applyNumberFormat="1" applyFont="1" applyFill="1"/>
    <xf numFmtId="0" fontId="0" fillId="2" borderId="0" xfId="0" applyFont="1" applyFill="1" applyAlignment="1">
      <alignment horizontal="center"/>
    </xf>
    <xf numFmtId="178" fontId="11" fillId="2" borderId="0" xfId="0" applyNumberFormat="1" applyFont="1" applyFill="1" applyProtection="1">
      <protection locked="0"/>
    </xf>
    <xf numFmtId="0" fontId="11" fillId="2" borderId="0" xfId="0" applyFont="1" applyFill="1" applyAlignment="1">
      <alignment horizontal="left"/>
    </xf>
    <xf numFmtId="178" fontId="11" fillId="2" borderId="0" xfId="0" applyNumberFormat="1" applyFont="1" applyFill="1" applyAlignment="1">
      <alignment horizontal="left"/>
    </xf>
    <xf numFmtId="178" fontId="11" fillId="2" borderId="0" xfId="0" applyNumberFormat="1" applyFont="1" applyFill="1" applyAlignment="1" applyProtection="1">
      <protection locked="0"/>
    </xf>
    <xf numFmtId="0" fontId="11" fillId="2" borderId="0" xfId="0" applyFont="1" applyFill="1" applyAlignment="1"/>
    <xf numFmtId="0" fontId="0" fillId="2" borderId="0" xfId="0" applyFont="1" applyFill="1" applyAlignment="1"/>
    <xf numFmtId="178" fontId="11" fillId="2" borderId="0" xfId="0" applyNumberFormat="1" applyFont="1" applyFill="1" applyAlignment="1"/>
    <xf numFmtId="0" fontId="0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178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4" borderId="4" xfId="0" applyNumberFormat="1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5" fillId="4" borderId="0" xfId="0" applyFont="1" applyFill="1"/>
    <xf numFmtId="0" fontId="16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9" fillId="4" borderId="0" xfId="0" applyFont="1" applyFill="1"/>
    <xf numFmtId="0" fontId="18" fillId="4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0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1" xfId="0" applyFont="1" applyFill="1" applyBorder="1" applyAlignment="1">
      <alignment horizontal="center" vertical="center" shrinkToFit="1"/>
    </xf>
    <xf numFmtId="0" fontId="20" fillId="2" borderId="11" xfId="0" applyNumberFormat="1" applyFont="1" applyFill="1" applyBorder="1" applyAlignment="1">
      <alignment horizontal="center" vertical="center" shrinkToFit="1"/>
    </xf>
    <xf numFmtId="0" fontId="20" fillId="4" borderId="0" xfId="0" applyNumberFormat="1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textRotation="255"/>
    </xf>
    <xf numFmtId="0" fontId="20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vertical="center"/>
    </xf>
    <xf numFmtId="0" fontId="21" fillId="4" borderId="32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21" fillId="4" borderId="33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23" fillId="2" borderId="14" xfId="0" applyFont="1" applyFill="1" applyBorder="1" applyAlignment="1" applyProtection="1">
      <alignment horizontal="center" vertical="center" wrapText="1"/>
      <protection locked="0"/>
    </xf>
    <xf numFmtId="178" fontId="23" fillId="2" borderId="12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4" borderId="15" xfId="0" applyNumberFormat="1" applyFont="1" applyFill="1" applyBorder="1" applyAlignment="1">
      <alignment horizontal="center" vertical="center" shrinkToFit="1"/>
    </xf>
    <xf numFmtId="0" fontId="23" fillId="4" borderId="11" xfId="0" applyFont="1" applyFill="1" applyBorder="1" applyAlignment="1">
      <alignment horizontal="center" vertical="center" shrinkToFit="1"/>
    </xf>
    <xf numFmtId="0" fontId="23" fillId="4" borderId="16" xfId="0" applyFont="1" applyFill="1" applyBorder="1" applyAlignment="1">
      <alignment horizontal="center" vertical="center" shrinkToFit="1"/>
    </xf>
    <xf numFmtId="0" fontId="23" fillId="4" borderId="17" xfId="0" applyFont="1" applyFill="1" applyBorder="1" applyAlignment="1">
      <alignment horizontal="center" vertical="center" shrinkToFit="1"/>
    </xf>
    <xf numFmtId="0" fontId="2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5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4" borderId="4" xfId="0" applyNumberFormat="1" applyFont="1" applyFill="1" applyBorder="1" applyAlignment="1">
      <alignment horizontal="center" vertical="center" shrinkToFit="1"/>
    </xf>
    <xf numFmtId="0" fontId="23" fillId="4" borderId="5" xfId="0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 shrinkToFit="1"/>
    </xf>
    <xf numFmtId="0" fontId="23" fillId="4" borderId="9" xfId="0" applyFont="1" applyFill="1" applyBorder="1" applyAlignment="1">
      <alignment horizontal="center" vertical="center" shrinkToFit="1"/>
    </xf>
    <xf numFmtId="0" fontId="23" fillId="2" borderId="4" xfId="0" applyNumberFormat="1" applyFont="1" applyFill="1" applyBorder="1" applyAlignment="1">
      <alignment horizontal="center" vertical="center" shrinkToFit="1"/>
    </xf>
    <xf numFmtId="0" fontId="13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>
      <alignment horizontal="center" vertical="center" shrinkToFit="1"/>
    </xf>
    <xf numFmtId="0" fontId="13" fillId="4" borderId="0" xfId="0" applyNumberFormat="1" applyFont="1" applyFill="1" applyBorder="1" applyAlignment="1">
      <alignment horizontal="center" vertical="center" shrinkToFit="1"/>
    </xf>
    <xf numFmtId="0" fontId="20" fillId="4" borderId="11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center" vertical="center" shrinkToFit="1"/>
    </xf>
    <xf numFmtId="178" fontId="20" fillId="2" borderId="11" xfId="0" applyNumberFormat="1" applyFont="1" applyFill="1" applyBorder="1" applyAlignment="1">
      <alignment vertical="center"/>
    </xf>
    <xf numFmtId="178" fontId="20" fillId="2" borderId="0" xfId="0" applyNumberFormat="1" applyFont="1" applyFill="1" applyBorder="1" applyAlignment="1">
      <alignment vertical="center"/>
    </xf>
    <xf numFmtId="176" fontId="20" fillId="2" borderId="11" xfId="0" applyNumberFormat="1" applyFont="1" applyFill="1" applyBorder="1" applyAlignment="1">
      <alignment vertical="center"/>
    </xf>
    <xf numFmtId="176" fontId="20" fillId="2" borderId="0" xfId="0" applyNumberFormat="1" applyFont="1" applyFill="1" applyBorder="1" applyAlignment="1">
      <alignment vertical="center"/>
    </xf>
    <xf numFmtId="176" fontId="20" fillId="2" borderId="11" xfId="0" applyNumberFormat="1" applyFont="1" applyFill="1" applyBorder="1" applyAlignment="1">
      <alignment vertical="center" shrinkToFit="1"/>
    </xf>
    <xf numFmtId="176" fontId="20" fillId="2" borderId="0" xfId="0" applyNumberFormat="1" applyFont="1" applyFill="1" applyBorder="1" applyAlignment="1">
      <alignment vertical="center" shrinkToFit="1"/>
    </xf>
    <xf numFmtId="177" fontId="20" fillId="2" borderId="11" xfId="0" applyNumberFormat="1" applyFont="1" applyFill="1" applyBorder="1" applyAlignment="1">
      <alignment vertical="center" shrinkToFit="1"/>
    </xf>
    <xf numFmtId="177" fontId="20" fillId="2" borderId="0" xfId="0" applyNumberFormat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20" fillId="2" borderId="0" xfId="0" applyFont="1" applyFill="1" applyBorder="1" applyAlignment="1">
      <alignment horizontal="center" vertical="center" shrinkToFit="1"/>
    </xf>
    <xf numFmtId="56" fontId="20" fillId="2" borderId="0" xfId="0" applyNumberFormat="1" applyFont="1" applyFill="1" applyBorder="1" applyAlignment="1">
      <alignment horizontal="center" vertical="center" shrinkToFit="1"/>
    </xf>
    <xf numFmtId="178" fontId="20" fillId="2" borderId="11" xfId="0" applyNumberFormat="1" applyFont="1" applyFill="1" applyBorder="1" applyAlignment="1">
      <alignment vertical="center" shrinkToFit="1"/>
    </xf>
    <xf numFmtId="178" fontId="20" fillId="2" borderId="0" xfId="0" applyNumberFormat="1" applyFont="1" applyFill="1" applyBorder="1" applyAlignment="1">
      <alignment vertical="center" shrinkToFit="1"/>
    </xf>
    <xf numFmtId="0" fontId="23" fillId="2" borderId="28" xfId="0" applyFont="1" applyFill="1" applyBorder="1" applyAlignment="1">
      <alignment horizontal="center" vertical="center" shrinkToFit="1"/>
    </xf>
    <xf numFmtId="0" fontId="23" fillId="2" borderId="34" xfId="0" applyFont="1" applyFill="1" applyBorder="1" applyAlignment="1">
      <alignment horizontal="center" vertical="center" shrinkToFit="1"/>
    </xf>
    <xf numFmtId="178" fontId="23" fillId="2" borderId="21" xfId="0" applyNumberFormat="1" applyFont="1" applyFill="1" applyBorder="1" applyAlignment="1">
      <alignment vertical="center"/>
    </xf>
    <xf numFmtId="178" fontId="23" fillId="2" borderId="22" xfId="0" applyNumberFormat="1" applyFont="1" applyFill="1" applyBorder="1" applyAlignment="1">
      <alignment vertical="center"/>
    </xf>
    <xf numFmtId="176" fontId="23" fillId="2" borderId="21" xfId="0" applyNumberFormat="1" applyFont="1" applyFill="1" applyBorder="1" applyAlignment="1">
      <alignment vertical="center"/>
    </xf>
    <xf numFmtId="176" fontId="23" fillId="2" borderId="22" xfId="0" applyNumberFormat="1" applyFont="1" applyFill="1" applyBorder="1" applyAlignment="1">
      <alignment vertical="center"/>
    </xf>
    <xf numFmtId="176" fontId="23" fillId="2" borderId="21" xfId="0" applyNumberFormat="1" applyFont="1" applyFill="1" applyBorder="1" applyAlignment="1">
      <alignment vertical="center" shrinkToFit="1"/>
    </xf>
    <xf numFmtId="176" fontId="23" fillId="2" borderId="22" xfId="0" applyNumberFormat="1" applyFont="1" applyFill="1" applyBorder="1" applyAlignment="1">
      <alignment vertical="center" shrinkToFit="1"/>
    </xf>
    <xf numFmtId="178" fontId="23" fillId="2" borderId="21" xfId="0" applyNumberFormat="1" applyFont="1" applyFill="1" applyBorder="1" applyAlignment="1">
      <alignment vertical="center" shrinkToFit="1"/>
    </xf>
    <xf numFmtId="178" fontId="23" fillId="2" borderId="22" xfId="0" applyNumberFormat="1" applyFont="1" applyFill="1" applyBorder="1" applyAlignment="1">
      <alignment vertical="center" shrinkToFit="1"/>
    </xf>
    <xf numFmtId="177" fontId="23" fillId="2" borderId="23" xfId="0" applyNumberFormat="1" applyFont="1" applyFill="1" applyBorder="1" applyAlignment="1">
      <alignment vertical="center" shrinkToFit="1"/>
    </xf>
    <xf numFmtId="177" fontId="23" fillId="2" borderId="24" xfId="0" applyNumberFormat="1" applyFont="1" applyFill="1" applyBorder="1" applyAlignment="1">
      <alignment vertical="center" shrinkToFit="1"/>
    </xf>
    <xf numFmtId="177" fontId="23" fillId="2" borderId="21" xfId="0" applyNumberFormat="1" applyFont="1" applyFill="1" applyBorder="1" applyAlignment="1">
      <alignment vertical="center" shrinkToFit="1"/>
    </xf>
    <xf numFmtId="0" fontId="6" fillId="2" borderId="22" xfId="0" applyFont="1" applyFill="1" applyBorder="1" applyAlignment="1">
      <alignment vertical="center" shrinkToFit="1"/>
    </xf>
    <xf numFmtId="0" fontId="23" fillId="3" borderId="4" xfId="0" applyFont="1" applyFill="1" applyBorder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 shrinkToFit="1"/>
    </xf>
    <xf numFmtId="0" fontId="23" fillId="3" borderId="9" xfId="0" applyFont="1" applyFill="1" applyBorder="1" applyAlignment="1">
      <alignment horizontal="center" vertical="center" shrinkToFit="1"/>
    </xf>
    <xf numFmtId="0" fontId="23" fillId="3" borderId="18" xfId="0" applyFont="1" applyFill="1" applyBorder="1" applyAlignment="1">
      <alignment horizontal="center" vertical="center" shrinkToFit="1"/>
    </xf>
    <xf numFmtId="0" fontId="23" fillId="3" borderId="19" xfId="0" applyFont="1" applyFill="1" applyBorder="1" applyAlignment="1">
      <alignment horizontal="center" vertical="center" shrinkToFit="1"/>
    </xf>
    <xf numFmtId="0" fontId="23" fillId="3" borderId="25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shrinkToFit="1"/>
    </xf>
    <xf numFmtId="0" fontId="23" fillId="2" borderId="20" xfId="0" applyFont="1" applyFill="1" applyBorder="1" applyAlignment="1">
      <alignment horizontal="center" vertical="center" shrinkToFit="1"/>
    </xf>
    <xf numFmtId="178" fontId="23" fillId="2" borderId="27" xfId="0" applyNumberFormat="1" applyFont="1" applyFill="1" applyBorder="1" applyAlignment="1">
      <alignment vertical="center"/>
    </xf>
    <xf numFmtId="176" fontId="23" fillId="2" borderId="27" xfId="0" applyNumberFormat="1" applyFont="1" applyFill="1" applyBorder="1" applyAlignment="1">
      <alignment vertical="center"/>
    </xf>
    <xf numFmtId="176" fontId="23" fillId="2" borderId="27" xfId="0" applyNumberFormat="1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23" fillId="3" borderId="6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23" fillId="3" borderId="8" xfId="0" applyFont="1" applyFill="1" applyBorder="1" applyAlignment="1">
      <alignment horizontal="center" vertical="center" shrinkToFit="1"/>
    </xf>
    <xf numFmtId="0" fontId="23" fillId="3" borderId="7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78" fontId="23" fillId="2" borderId="12" xfId="0" applyNumberFormat="1" applyFont="1" applyFill="1" applyBorder="1" applyAlignment="1">
      <alignment vertical="center"/>
    </xf>
    <xf numFmtId="176" fontId="23" fillId="2" borderId="12" xfId="0" applyNumberFormat="1" applyFont="1" applyFill="1" applyBorder="1" applyAlignment="1">
      <alignment vertical="center"/>
    </xf>
    <xf numFmtId="176" fontId="23" fillId="2" borderId="12" xfId="0" applyNumberFormat="1" applyFont="1" applyFill="1" applyBorder="1" applyAlignment="1">
      <alignment vertical="center" shrinkToFit="1"/>
    </xf>
    <xf numFmtId="177" fontId="23" fillId="2" borderId="2" xfId="0" applyNumberFormat="1" applyFont="1" applyFill="1" applyBorder="1" applyAlignment="1">
      <alignment vertical="center" shrinkToFit="1"/>
    </xf>
    <xf numFmtId="177" fontId="23" fillId="2" borderId="12" xfId="0" applyNumberFormat="1" applyFont="1" applyFill="1" applyBorder="1" applyAlignment="1">
      <alignment vertical="center" shrinkToFit="1"/>
    </xf>
    <xf numFmtId="0" fontId="23" fillId="3" borderId="15" xfId="0" applyFont="1" applyFill="1" applyBorder="1" applyAlignment="1">
      <alignment horizontal="center" vertical="center" shrinkToFit="1"/>
    </xf>
    <xf numFmtId="0" fontId="23" fillId="3" borderId="11" xfId="0" applyFont="1" applyFill="1" applyBorder="1" applyAlignment="1">
      <alignment horizontal="center" vertical="center" shrinkToFit="1"/>
    </xf>
    <xf numFmtId="0" fontId="23" fillId="3" borderId="16" xfId="0" applyFont="1" applyFill="1" applyBorder="1" applyAlignment="1">
      <alignment horizontal="center" vertical="center" shrinkToFit="1"/>
    </xf>
    <xf numFmtId="178" fontId="23" fillId="2" borderId="27" xfId="0" applyNumberFormat="1" applyFont="1" applyFill="1" applyBorder="1" applyAlignment="1">
      <alignment vertical="center" shrinkToFit="1"/>
    </xf>
    <xf numFmtId="0" fontId="4" fillId="4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29" xfId="0" applyFont="1" applyFill="1" applyBorder="1" applyAlignment="1">
      <alignment horizontal="center" vertical="center" shrinkToFit="1"/>
    </xf>
    <xf numFmtId="49" fontId="23" fillId="4" borderId="3" xfId="0" applyNumberFormat="1" applyFont="1" applyFill="1" applyBorder="1" applyAlignment="1">
      <alignment horizontal="center" vertical="center" shrinkToFit="1"/>
    </xf>
    <xf numFmtId="49" fontId="23" fillId="4" borderId="8" xfId="0" applyNumberFormat="1" applyFont="1" applyFill="1" applyBorder="1" applyAlignment="1">
      <alignment horizontal="center" vertical="center" shrinkToFit="1"/>
    </xf>
    <xf numFmtId="49" fontId="23" fillId="4" borderId="7" xfId="0" applyNumberFormat="1" applyFont="1" applyFill="1" applyBorder="1" applyAlignment="1">
      <alignment horizontal="center" vertical="center" shrinkToFit="1"/>
    </xf>
    <xf numFmtId="49" fontId="23" fillId="4" borderId="26" xfId="0" applyNumberFormat="1" applyFont="1" applyFill="1" applyBorder="1" applyAlignment="1">
      <alignment horizontal="center" vertical="center" shrinkToFit="1"/>
    </xf>
    <xf numFmtId="177" fontId="8" fillId="2" borderId="23" xfId="0" applyNumberFormat="1" applyFont="1" applyFill="1" applyBorder="1" applyAlignment="1">
      <alignment vertical="center" shrinkToFit="1"/>
    </xf>
    <xf numFmtId="177" fontId="8" fillId="2" borderId="21" xfId="0" applyNumberFormat="1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49" fontId="20" fillId="4" borderId="0" xfId="0" applyNumberFormat="1" applyFont="1" applyFill="1" applyBorder="1" applyAlignment="1">
      <alignment horizontal="center" vertical="center" shrinkToFit="1"/>
    </xf>
    <xf numFmtId="178" fontId="20" fillId="4" borderId="0" xfId="0" applyNumberFormat="1" applyFont="1" applyFill="1" applyBorder="1" applyAlignment="1">
      <alignment vertical="center"/>
    </xf>
    <xf numFmtId="176" fontId="20" fillId="4" borderId="0" xfId="0" applyNumberFormat="1" applyFont="1" applyFill="1" applyBorder="1" applyAlignment="1">
      <alignment vertical="center"/>
    </xf>
    <xf numFmtId="176" fontId="20" fillId="4" borderId="0" xfId="0" applyNumberFormat="1" applyFont="1" applyFill="1" applyBorder="1" applyAlignment="1">
      <alignment vertical="center" shrinkToFit="1"/>
    </xf>
    <xf numFmtId="56" fontId="20" fillId="4" borderId="0" xfId="0" applyNumberFormat="1" applyFont="1" applyFill="1" applyBorder="1" applyAlignment="1">
      <alignment horizontal="center" vertical="center" shrinkToFit="1"/>
    </xf>
    <xf numFmtId="178" fontId="20" fillId="4" borderId="0" xfId="0" applyNumberFormat="1" applyFont="1" applyFill="1" applyBorder="1" applyAlignment="1">
      <alignment vertical="center" shrinkToFit="1"/>
    </xf>
    <xf numFmtId="177" fontId="20" fillId="4" borderId="0" xfId="0" applyNumberFormat="1" applyFont="1" applyFill="1" applyBorder="1" applyAlignment="1">
      <alignment vertical="center" shrinkToFit="1"/>
    </xf>
    <xf numFmtId="0" fontId="10" fillId="4" borderId="0" xfId="0" applyFont="1" applyFill="1" applyBorder="1" applyAlignment="1">
      <alignment vertical="center" shrinkToFit="1"/>
    </xf>
    <xf numFmtId="176" fontId="8" fillId="2" borderId="21" xfId="0" applyNumberFormat="1" applyFont="1" applyFill="1" applyBorder="1" applyAlignment="1">
      <alignment vertical="center"/>
    </xf>
    <xf numFmtId="176" fontId="8" fillId="2" borderId="22" xfId="0" applyNumberFormat="1" applyFont="1" applyFill="1" applyBorder="1" applyAlignment="1">
      <alignment vertical="center"/>
    </xf>
    <xf numFmtId="176" fontId="8" fillId="2" borderId="21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vertical="center" shrinkToFit="1"/>
    </xf>
    <xf numFmtId="178" fontId="8" fillId="2" borderId="21" xfId="0" applyNumberFormat="1" applyFont="1" applyFill="1" applyBorder="1" applyAlignment="1">
      <alignment vertical="center" shrinkToFit="1"/>
    </xf>
    <xf numFmtId="178" fontId="8" fillId="2" borderId="22" xfId="0" applyNumberFormat="1" applyFont="1" applyFill="1" applyBorder="1" applyAlignment="1">
      <alignment vertical="center" shrinkToFit="1"/>
    </xf>
    <xf numFmtId="178" fontId="23" fillId="2" borderId="12" xfId="0" applyNumberFormat="1" applyFont="1" applyFill="1" applyBorder="1" applyAlignment="1">
      <alignment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177" fontId="8" fillId="2" borderId="24" xfId="0" applyNumberFormat="1" applyFont="1" applyFill="1" applyBorder="1" applyAlignment="1">
      <alignment vertical="center" shrinkToFit="1"/>
    </xf>
    <xf numFmtId="0" fontId="5" fillId="2" borderId="22" xfId="0" applyFont="1" applyFill="1" applyBorder="1" applyAlignment="1">
      <alignment vertical="center" shrinkToFit="1"/>
    </xf>
    <xf numFmtId="178" fontId="8" fillId="2" borderId="12" xfId="0" applyNumberFormat="1" applyFont="1" applyFill="1" applyBorder="1" applyAlignment="1">
      <alignment vertical="center"/>
    </xf>
    <xf numFmtId="178" fontId="8" fillId="2" borderId="27" xfId="0" applyNumberFormat="1" applyFont="1" applyFill="1" applyBorder="1" applyAlignment="1">
      <alignment vertical="center"/>
    </xf>
    <xf numFmtId="178" fontId="8" fillId="2" borderId="21" xfId="0" applyNumberFormat="1" applyFont="1" applyFill="1" applyBorder="1" applyAlignment="1">
      <alignment vertical="center"/>
    </xf>
    <xf numFmtId="178" fontId="8" fillId="2" borderId="22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8" fillId="4" borderId="7" xfId="0" applyNumberFormat="1" applyFont="1" applyFill="1" applyBorder="1" applyAlignment="1">
      <alignment horizontal="center" vertical="center" shrinkToFit="1"/>
    </xf>
    <xf numFmtId="49" fontId="8" fillId="4" borderId="26" xfId="0" applyNumberFormat="1" applyFont="1" applyFill="1" applyBorder="1" applyAlignment="1">
      <alignment horizontal="center" vertical="center" shrinkToFit="1"/>
    </xf>
    <xf numFmtId="176" fontId="8" fillId="2" borderId="27" xfId="0" applyNumberFormat="1" applyFont="1" applyFill="1" applyBorder="1" applyAlignment="1">
      <alignment vertical="center"/>
    </xf>
    <xf numFmtId="176" fontId="8" fillId="2" borderId="27" xfId="0" applyNumberFormat="1" applyFont="1" applyFill="1" applyBorder="1" applyAlignment="1">
      <alignment vertical="center" shrinkToFit="1"/>
    </xf>
    <xf numFmtId="178" fontId="8" fillId="2" borderId="27" xfId="0" applyNumberFormat="1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176" fontId="8" fillId="2" borderId="12" xfId="0" applyNumberFormat="1" applyFont="1" applyFill="1" applyBorder="1" applyAlignment="1">
      <alignment vertical="center"/>
    </xf>
    <xf numFmtId="176" fontId="8" fillId="2" borderId="12" xfId="0" applyNumberFormat="1" applyFont="1" applyFill="1" applyBorder="1" applyAlignment="1">
      <alignment vertical="center" shrinkToFit="1"/>
    </xf>
    <xf numFmtId="178" fontId="8" fillId="2" borderId="12" xfId="0" applyNumberFormat="1" applyFont="1" applyFill="1" applyBorder="1" applyAlignment="1">
      <alignment vertical="center" shrinkToFit="1"/>
    </xf>
    <xf numFmtId="177" fontId="8" fillId="2" borderId="2" xfId="0" applyNumberFormat="1" applyFont="1" applyFill="1" applyBorder="1" applyAlignment="1">
      <alignment vertical="center" shrinkToFit="1"/>
    </xf>
    <xf numFmtId="177" fontId="8" fillId="2" borderId="12" xfId="0" applyNumberFormat="1" applyFont="1" applyFill="1" applyBorder="1" applyAlignment="1">
      <alignment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176" fontId="13" fillId="4" borderId="0" xfId="0" applyNumberFormat="1" applyFont="1" applyFill="1" applyBorder="1" applyAlignment="1">
      <alignment vertical="center" shrinkToFit="1"/>
    </xf>
    <xf numFmtId="178" fontId="13" fillId="4" borderId="0" xfId="0" applyNumberFormat="1" applyFont="1" applyFill="1" applyBorder="1" applyAlignment="1">
      <alignment vertical="center" shrinkToFit="1"/>
    </xf>
    <xf numFmtId="0" fontId="13" fillId="4" borderId="0" xfId="0" applyFont="1" applyFill="1" applyBorder="1" applyAlignment="1">
      <alignment horizontal="center" vertical="center" shrinkToFit="1"/>
    </xf>
    <xf numFmtId="178" fontId="13" fillId="4" borderId="0" xfId="0" applyNumberFormat="1" applyFont="1" applyFill="1" applyBorder="1" applyAlignment="1">
      <alignment vertical="center"/>
    </xf>
    <xf numFmtId="176" fontId="13" fillId="4" borderId="0" xfId="0" applyNumberFormat="1" applyFont="1" applyFill="1" applyBorder="1" applyAlignment="1">
      <alignment vertical="center"/>
    </xf>
    <xf numFmtId="177" fontId="13" fillId="4" borderId="0" xfId="0" applyNumberFormat="1" applyFont="1" applyFill="1" applyBorder="1" applyAlignment="1">
      <alignment vertical="center" shrinkToFit="1"/>
    </xf>
    <xf numFmtId="0" fontId="24" fillId="4" borderId="0" xfId="0" applyFont="1" applyFill="1" applyBorder="1" applyAlignment="1">
      <alignment vertical="center" shrinkToFit="1"/>
    </xf>
    <xf numFmtId="56" fontId="13" fillId="4" borderId="0" xfId="0" applyNumberFormat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49" fontId="13" fillId="4" borderId="0" xfId="0" applyNumberFormat="1" applyFont="1" applyFill="1" applyBorder="1" applyAlignment="1">
      <alignment horizontal="center" vertical="center" shrinkToFit="1"/>
    </xf>
    <xf numFmtId="0" fontId="26" fillId="4" borderId="23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 textRotation="255"/>
    </xf>
    <xf numFmtId="0" fontId="25" fillId="4" borderId="36" xfId="0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6"/>
  <sheetViews>
    <sheetView tabSelected="1" zoomScale="70" zoomScaleNormal="70" zoomScaleSheetLayoutView="70" workbookViewId="0">
      <selection activeCell="V5" sqref="V5"/>
    </sheetView>
  </sheetViews>
  <sheetFormatPr defaultRowHeight="13.5"/>
  <cols>
    <col min="1" max="1" width="12.125" style="8" customWidth="1"/>
    <col min="2" max="2" width="5.25" style="8" customWidth="1"/>
    <col min="3" max="3" width="12.875" style="8" customWidth="1"/>
    <col min="4" max="4" width="6.25" style="14" customWidth="1"/>
    <col min="5" max="5" width="6.25" style="15" customWidth="1"/>
    <col min="6" max="7" width="6.25" style="8" customWidth="1"/>
    <col min="8" max="8" width="6.25" style="14" customWidth="1"/>
    <col min="9" max="10" width="6.25" style="8" customWidth="1"/>
    <col min="11" max="11" width="3" style="2" customWidth="1"/>
    <col min="12" max="12" width="1.625" style="1" customWidth="1"/>
    <col min="13" max="14" width="3" style="2" customWidth="1"/>
    <col min="15" max="15" width="1.625" style="1" customWidth="1"/>
    <col min="16" max="17" width="3" style="2" customWidth="1"/>
    <col min="18" max="18" width="1.625" style="1" customWidth="1"/>
    <col min="19" max="20" width="3" style="2" customWidth="1"/>
    <col min="21" max="21" width="1.625" style="1" customWidth="1"/>
    <col min="22" max="23" width="3" style="2" customWidth="1"/>
    <col min="24" max="24" width="1.625" style="1" customWidth="1"/>
    <col min="25" max="25" width="3" style="2" customWidth="1"/>
    <col min="26" max="26" width="4.125" style="8" customWidth="1"/>
    <col min="27" max="27" width="12.875" style="8" customWidth="1"/>
    <col min="28" max="28" width="5.875" style="14" customWidth="1"/>
    <col min="29" max="29" width="5.875" style="15" customWidth="1"/>
    <col min="30" max="31" width="5.875" style="8" customWidth="1"/>
    <col min="32" max="32" width="5.875" style="14" customWidth="1"/>
    <col min="33" max="34" width="5.875" style="8" customWidth="1"/>
    <col min="35" max="35" width="3" style="2" customWidth="1"/>
    <col min="36" max="36" width="1.625" style="1" customWidth="1"/>
    <col min="37" max="38" width="3" style="2" customWidth="1"/>
    <col min="39" max="39" width="1.625" style="1" customWidth="1"/>
    <col min="40" max="41" width="3" style="2" customWidth="1"/>
    <col min="42" max="42" width="1.625" style="1" customWidth="1"/>
    <col min="43" max="44" width="3" style="2" customWidth="1"/>
    <col min="45" max="45" width="1.625" style="1" customWidth="1"/>
    <col min="46" max="47" width="3" style="2" customWidth="1"/>
    <col min="48" max="48" width="1.625" style="1" customWidth="1"/>
    <col min="49" max="49" width="3" style="2" customWidth="1"/>
    <col min="50" max="16384" width="9" style="8"/>
  </cols>
  <sheetData>
    <row r="1" spans="1:50">
      <c r="I1" s="150" t="s">
        <v>19</v>
      </c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50"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50" s="21" customFormat="1">
      <c r="D3" s="55"/>
      <c r="E3" s="55"/>
      <c r="G3" s="23"/>
      <c r="H3" s="23"/>
      <c r="I3" s="55"/>
      <c r="J3" s="55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55"/>
      <c r="AC3" s="55"/>
      <c r="AG3" s="55"/>
      <c r="AH3" s="55"/>
    </row>
    <row r="4" spans="1:50">
      <c r="W4" s="11"/>
      <c r="X4" s="24"/>
      <c r="Y4" s="11"/>
    </row>
    <row r="5" spans="1:50" ht="18.75" customHeight="1">
      <c r="C5" s="25" t="s">
        <v>9</v>
      </c>
      <c r="D5" s="9"/>
      <c r="E5" s="9"/>
      <c r="F5" s="9"/>
      <c r="G5" s="9"/>
      <c r="H5" s="9"/>
      <c r="I5" s="9"/>
      <c r="J5" s="9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48"/>
      <c r="X5" s="48"/>
      <c r="Y5" s="48"/>
      <c r="AA5" s="25" t="s">
        <v>15</v>
      </c>
      <c r="AB5" s="9"/>
      <c r="AC5" s="9"/>
      <c r="AD5" s="9"/>
      <c r="AE5" s="9"/>
      <c r="AF5" s="9"/>
      <c r="AG5" s="9"/>
      <c r="AH5" s="9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50" ht="18.75" customHeight="1" thickBot="1">
      <c r="C6" s="4" t="s">
        <v>0</v>
      </c>
      <c r="D6" s="16"/>
      <c r="E6" s="17"/>
      <c r="G6" s="17"/>
      <c r="H6" s="18"/>
      <c r="I6" s="17"/>
      <c r="J6" s="17"/>
      <c r="K6" s="149"/>
      <c r="L6" s="149"/>
      <c r="M6" s="149"/>
      <c r="N6" s="12"/>
      <c r="O6" s="12"/>
      <c r="P6" s="12"/>
      <c r="Q6" s="149"/>
      <c r="R6" s="149"/>
      <c r="S6" s="149"/>
      <c r="T6" s="12"/>
      <c r="U6" s="12"/>
      <c r="V6" s="12"/>
      <c r="W6" s="151"/>
      <c r="X6" s="151"/>
      <c r="Y6" s="151"/>
      <c r="AA6" s="4" t="s">
        <v>0</v>
      </c>
      <c r="AB6" s="16"/>
      <c r="AC6" s="17"/>
      <c r="AE6" s="17"/>
      <c r="AF6" s="18"/>
      <c r="AG6" s="17"/>
      <c r="AH6" s="17"/>
      <c r="AI6" s="149"/>
      <c r="AJ6" s="149"/>
      <c r="AK6" s="149"/>
      <c r="AL6" s="12"/>
      <c r="AM6" s="12"/>
      <c r="AN6" s="12"/>
      <c r="AO6" s="149"/>
      <c r="AP6" s="149"/>
      <c r="AQ6" s="149"/>
      <c r="AR6" s="12"/>
      <c r="AS6" s="12"/>
      <c r="AT6" s="12"/>
      <c r="AU6" s="149"/>
      <c r="AV6" s="149"/>
      <c r="AW6" s="149"/>
    </row>
    <row r="7" spans="1:50" s="6" customFormat="1" ht="18.75" customHeight="1" thickBot="1">
      <c r="C7" s="70" t="s">
        <v>9</v>
      </c>
      <c r="D7" s="71" t="s">
        <v>7</v>
      </c>
      <c r="E7" s="72" t="s">
        <v>8</v>
      </c>
      <c r="F7" s="73" t="s">
        <v>1</v>
      </c>
      <c r="G7" s="73" t="s">
        <v>2</v>
      </c>
      <c r="H7" s="71" t="s">
        <v>3</v>
      </c>
      <c r="I7" s="73" t="s">
        <v>4</v>
      </c>
      <c r="J7" s="74" t="s">
        <v>5</v>
      </c>
      <c r="K7" s="152" t="str">
        <f>C8</f>
        <v>横・落・西連合</v>
      </c>
      <c r="L7" s="152"/>
      <c r="M7" s="152"/>
      <c r="N7" s="153" t="str">
        <f>C10</f>
        <v>白川</v>
      </c>
      <c r="O7" s="153"/>
      <c r="P7" s="153"/>
      <c r="Q7" s="153" t="str">
        <f>C12</f>
        <v>山の街</v>
      </c>
      <c r="R7" s="153"/>
      <c r="S7" s="153"/>
      <c r="T7" s="153" t="str">
        <f>C14</f>
        <v>駒ヶ林</v>
      </c>
      <c r="U7" s="153"/>
      <c r="V7" s="154"/>
      <c r="W7" s="101" t="str">
        <f>C16</f>
        <v>⑤</v>
      </c>
      <c r="X7" s="101"/>
      <c r="Y7" s="101"/>
      <c r="AA7" s="27" t="str">
        <f>AA5</f>
        <v>Eブロック</v>
      </c>
      <c r="AB7" s="28" t="s">
        <v>7</v>
      </c>
      <c r="AC7" s="42" t="s">
        <v>8</v>
      </c>
      <c r="AD7" s="29" t="s">
        <v>1</v>
      </c>
      <c r="AE7" s="29" t="s">
        <v>2</v>
      </c>
      <c r="AF7" s="28" t="s">
        <v>3</v>
      </c>
      <c r="AG7" s="29" t="s">
        <v>4</v>
      </c>
      <c r="AH7" s="30" t="s">
        <v>5</v>
      </c>
      <c r="AI7" s="217" t="str">
        <f>AA8</f>
        <v>和田岬・宮川連合</v>
      </c>
      <c r="AJ7" s="217"/>
      <c r="AK7" s="217"/>
      <c r="AL7" s="218" t="str">
        <f>AA10</f>
        <v>箕谷</v>
      </c>
      <c r="AM7" s="218"/>
      <c r="AN7" s="218"/>
      <c r="AO7" s="218" t="str">
        <f>AA12</f>
        <v>灘西</v>
      </c>
      <c r="AP7" s="218"/>
      <c r="AQ7" s="219"/>
      <c r="AR7" s="101" t="str">
        <f>AA14</f>
        <v>④</v>
      </c>
      <c r="AS7" s="101"/>
      <c r="AT7" s="101"/>
      <c r="AU7" s="101" t="str">
        <f>AA16</f>
        <v>⑤</v>
      </c>
      <c r="AV7" s="101"/>
      <c r="AW7" s="101"/>
    </row>
    <row r="8" spans="1:50" s="3" customFormat="1" ht="18.75" customHeight="1">
      <c r="C8" s="139" t="s">
        <v>21</v>
      </c>
      <c r="D8" s="140">
        <f>F8+H8</f>
        <v>0</v>
      </c>
      <c r="E8" s="141">
        <f>(F8+G8)+(H8*2)</f>
        <v>0</v>
      </c>
      <c r="F8" s="142">
        <f>IF(K9="○",1)+IF(N9="○",1)+IF(Q9="○",1)+IF(T9="○",1)+IF(W9="○",1)</f>
        <v>0</v>
      </c>
      <c r="G8" s="142">
        <f>IF(K9="●",1)+IF(N9="●",1)+IF(Q9="●",1)+IF(T9="●",1)+IF(W9="●",1)</f>
        <v>0</v>
      </c>
      <c r="H8" s="176">
        <f>IF(K9="▲",0.5)+IF(N9="▲",0.5)+IF(Q9="▲",0.5)+IF(T9="▲",0.5)+IF(W9="▲",0.5)</f>
        <v>0</v>
      </c>
      <c r="I8" s="143">
        <f>M8+P8+S8+V8+Y8</f>
        <v>0</v>
      </c>
      <c r="J8" s="144">
        <f>K8+N8+Q8+T8+W8</f>
        <v>0</v>
      </c>
      <c r="K8" s="145"/>
      <c r="L8" s="146"/>
      <c r="M8" s="147"/>
      <c r="N8" s="75"/>
      <c r="O8" s="76" t="s">
        <v>6</v>
      </c>
      <c r="P8" s="77"/>
      <c r="Q8" s="75"/>
      <c r="R8" s="76" t="s">
        <v>6</v>
      </c>
      <c r="S8" s="77"/>
      <c r="T8" s="75"/>
      <c r="U8" s="76" t="s">
        <v>6</v>
      </c>
      <c r="V8" s="78"/>
      <c r="W8" s="52"/>
      <c r="X8" s="53" t="s">
        <v>6</v>
      </c>
      <c r="Y8" s="53"/>
      <c r="AA8" s="208" t="s">
        <v>39</v>
      </c>
      <c r="AB8" s="181">
        <f>AD8+AF8</f>
        <v>0</v>
      </c>
      <c r="AC8" s="209">
        <f>(AD8+AE8)+(AF8*2)</f>
        <v>0</v>
      </c>
      <c r="AD8" s="210">
        <f>IF(AI9="○",1)+IF(AL9="○",1)+IF(AO9="○",1)+IF(AR9="○",1)+IF(AU9="○",1)</f>
        <v>0</v>
      </c>
      <c r="AE8" s="210">
        <f>IF(AI9="●",1)+IF(AL9="●",1)+IF(AO9="●",1)+IF(AR9="●",1)+IF(AU9="●",1)</f>
        <v>0</v>
      </c>
      <c r="AF8" s="211">
        <f>IF(AI9="▲",0.5)+IF(AL9="▲",0.5)+IF(AO9="▲",0.5)+IF(AR9="▲",0.5)+IF(AU9="▲",0.5)</f>
        <v>0</v>
      </c>
      <c r="AG8" s="212">
        <f>AK8+AN8+AQ8+AT8+AW8</f>
        <v>0</v>
      </c>
      <c r="AH8" s="213">
        <f>AI8+AL8+AO8+AR8+AU8</f>
        <v>0</v>
      </c>
      <c r="AI8" s="214"/>
      <c r="AJ8" s="215"/>
      <c r="AK8" s="216"/>
      <c r="AL8" s="31"/>
      <c r="AM8" s="32" t="s">
        <v>6</v>
      </c>
      <c r="AN8" s="33"/>
      <c r="AO8" s="31"/>
      <c r="AP8" s="32" t="s">
        <v>6</v>
      </c>
      <c r="AQ8" s="34"/>
      <c r="AR8" s="52"/>
      <c r="AS8" s="53" t="s">
        <v>6</v>
      </c>
      <c r="AT8" s="53"/>
      <c r="AU8" s="52"/>
      <c r="AV8" s="53" t="s">
        <v>6</v>
      </c>
      <c r="AW8" s="53"/>
    </row>
    <row r="9" spans="1:50" s="3" customFormat="1" ht="18.75" customHeight="1">
      <c r="C9" s="105"/>
      <c r="D9" s="128"/>
      <c r="E9" s="129"/>
      <c r="F9" s="130"/>
      <c r="G9" s="130"/>
      <c r="H9" s="148"/>
      <c r="I9" s="115"/>
      <c r="J9" s="131"/>
      <c r="K9" s="133"/>
      <c r="L9" s="134"/>
      <c r="M9" s="135"/>
      <c r="N9" s="155"/>
      <c r="O9" s="156"/>
      <c r="P9" s="157"/>
      <c r="Q9" s="155"/>
      <c r="R9" s="156"/>
      <c r="S9" s="157"/>
      <c r="T9" s="155"/>
      <c r="U9" s="156"/>
      <c r="V9" s="158"/>
      <c r="W9" s="162"/>
      <c r="X9" s="162"/>
      <c r="Y9" s="162"/>
      <c r="AA9" s="177"/>
      <c r="AB9" s="182"/>
      <c r="AC9" s="189"/>
      <c r="AD9" s="190"/>
      <c r="AE9" s="190"/>
      <c r="AF9" s="191"/>
      <c r="AG9" s="159"/>
      <c r="AH9" s="161"/>
      <c r="AI9" s="198"/>
      <c r="AJ9" s="199"/>
      <c r="AK9" s="200"/>
      <c r="AL9" s="185"/>
      <c r="AM9" s="186"/>
      <c r="AN9" s="187"/>
      <c r="AO9" s="185"/>
      <c r="AP9" s="186"/>
      <c r="AQ9" s="188"/>
      <c r="AR9" s="162"/>
      <c r="AS9" s="162"/>
      <c r="AT9" s="162"/>
      <c r="AU9" s="162"/>
      <c r="AV9" s="162"/>
      <c r="AW9" s="162"/>
    </row>
    <row r="10" spans="1:50" s="3" customFormat="1" ht="18.75" customHeight="1">
      <c r="C10" s="105" t="s">
        <v>22</v>
      </c>
      <c r="D10" s="107">
        <f>F10+H10</f>
        <v>0</v>
      </c>
      <c r="E10" s="109">
        <f>(F10+G10)+(H10*2)</f>
        <v>0</v>
      </c>
      <c r="F10" s="111">
        <f>IF(K11="○",1)+IF(N11="○",1)+IF(Q11="○",1)+IF(T11="○",1)+IF(W11="○",1)</f>
        <v>0</v>
      </c>
      <c r="G10" s="111">
        <f>IF(K11="●",1)+IF(N11="●",1)+IF(Q11="●",1)+IF(T11="●",1)+IF(W11="●",1)</f>
        <v>0</v>
      </c>
      <c r="H10" s="113">
        <f>IF(K11="▲",0.5)+IF(N11="▲",0.5)+IF(Q11="▲",0.5)+IF(T11="▲",0.5)+IF(W11="▲",0.5)</f>
        <v>0</v>
      </c>
      <c r="I10" s="115">
        <f>M10+P10+S10+V10+Y10</f>
        <v>0</v>
      </c>
      <c r="J10" s="117">
        <f>K10+N10+Q10+T10+W10</f>
        <v>0</v>
      </c>
      <c r="K10" s="79">
        <f>P8</f>
        <v>0</v>
      </c>
      <c r="L10" s="80" t="s">
        <v>6</v>
      </c>
      <c r="M10" s="81">
        <f>N8</f>
        <v>0</v>
      </c>
      <c r="N10" s="119"/>
      <c r="O10" s="120"/>
      <c r="P10" s="132"/>
      <c r="Q10" s="82"/>
      <c r="R10" s="83" t="s">
        <v>6</v>
      </c>
      <c r="S10" s="84"/>
      <c r="T10" s="82"/>
      <c r="U10" s="83" t="s">
        <v>6</v>
      </c>
      <c r="V10" s="85"/>
      <c r="W10" s="52"/>
      <c r="X10" s="53" t="s">
        <v>6</v>
      </c>
      <c r="Y10" s="53"/>
      <c r="AA10" s="177" t="s">
        <v>40</v>
      </c>
      <c r="AB10" s="183">
        <f>AD10+AF10</f>
        <v>0</v>
      </c>
      <c r="AC10" s="170">
        <f>(AD10+AE10)+(AF10*2)</f>
        <v>0</v>
      </c>
      <c r="AD10" s="172">
        <f>IF(AI11="○",1)+IF(AL11="○",1)+IF(AO11="○",1)+IF(AR11="○",1)+IF(AU11="○",1)</f>
        <v>0</v>
      </c>
      <c r="AE10" s="172">
        <f>IF(AI11="●",1)+IF(AL11="●",1)+IF(AO11="●",1)+IF(AR11="●",1)+IF(AU11="●",1)</f>
        <v>0</v>
      </c>
      <c r="AF10" s="174">
        <f>IF(AI11="▲",0.5)+IF(AL11="▲",0.5)+IF(AO11="▲",0.5)+IF(AR11="▲",0.5)+IF(AU11="▲",0.5)</f>
        <v>0</v>
      </c>
      <c r="AG10" s="159">
        <f>AK10+AN10+AQ10+AT10+AW10</f>
        <v>0</v>
      </c>
      <c r="AH10" s="160">
        <f>AI10+AL10+AO10+AR10+AU10</f>
        <v>0</v>
      </c>
      <c r="AI10" s="35">
        <f>AN8</f>
        <v>0</v>
      </c>
      <c r="AJ10" s="36" t="s">
        <v>6</v>
      </c>
      <c r="AK10" s="37">
        <f>AL8</f>
        <v>0</v>
      </c>
      <c r="AL10" s="195"/>
      <c r="AM10" s="196"/>
      <c r="AN10" s="197"/>
      <c r="AO10" s="38"/>
      <c r="AP10" s="39" t="s">
        <v>6</v>
      </c>
      <c r="AQ10" s="40"/>
      <c r="AR10" s="52"/>
      <c r="AS10" s="53" t="s">
        <v>6</v>
      </c>
      <c r="AT10" s="53"/>
      <c r="AU10" s="52"/>
      <c r="AV10" s="53" t="s">
        <v>6</v>
      </c>
      <c r="AW10" s="53"/>
    </row>
    <row r="11" spans="1:50" s="3" customFormat="1" ht="18.75" customHeight="1">
      <c r="C11" s="105"/>
      <c r="D11" s="128"/>
      <c r="E11" s="129"/>
      <c r="F11" s="130"/>
      <c r="G11" s="130"/>
      <c r="H11" s="148"/>
      <c r="I11" s="115"/>
      <c r="J11" s="131"/>
      <c r="K11" s="136" t="str">
        <f>IF(N9="○","●",IF(N9="●","○",IF(N9="▲","▲","")))</f>
        <v/>
      </c>
      <c r="L11" s="137"/>
      <c r="M11" s="138"/>
      <c r="N11" s="133"/>
      <c r="O11" s="134"/>
      <c r="P11" s="135"/>
      <c r="Q11" s="155"/>
      <c r="R11" s="156"/>
      <c r="S11" s="157"/>
      <c r="T11" s="155"/>
      <c r="U11" s="156"/>
      <c r="V11" s="158"/>
      <c r="W11" s="162"/>
      <c r="X11" s="162"/>
      <c r="Y11" s="162"/>
      <c r="AA11" s="177"/>
      <c r="AB11" s="182"/>
      <c r="AC11" s="189"/>
      <c r="AD11" s="190"/>
      <c r="AE11" s="190"/>
      <c r="AF11" s="191"/>
      <c r="AG11" s="159"/>
      <c r="AH11" s="161"/>
      <c r="AI11" s="192" t="str">
        <f>IF(AL9="○","●",IF(AL9="●","○",IF(AL9="▲","▲","")))</f>
        <v/>
      </c>
      <c r="AJ11" s="193"/>
      <c r="AK11" s="194"/>
      <c r="AL11" s="198"/>
      <c r="AM11" s="199"/>
      <c r="AN11" s="200"/>
      <c r="AO11" s="185"/>
      <c r="AP11" s="186"/>
      <c r="AQ11" s="188"/>
      <c r="AR11" s="162"/>
      <c r="AS11" s="162"/>
      <c r="AT11" s="162"/>
      <c r="AU11" s="162"/>
      <c r="AV11" s="162"/>
      <c r="AW11" s="162"/>
    </row>
    <row r="12" spans="1:50" s="3" customFormat="1" ht="18.75" customHeight="1">
      <c r="C12" s="105" t="s">
        <v>23</v>
      </c>
      <c r="D12" s="107">
        <f>F12+H12</f>
        <v>0</v>
      </c>
      <c r="E12" s="109">
        <f>(F12+G12)+(H12*2)</f>
        <v>0</v>
      </c>
      <c r="F12" s="111">
        <f>IF(K13="○",1)+IF(N13="○",1)+IF(Q13="○",1)+IF(T13="○",1)+IF(W13="○",1)</f>
        <v>0</v>
      </c>
      <c r="G12" s="111">
        <f>IF(K13="●",1)+IF(N13="●",1)+IF(Q13="●",1)+IF(T13="●",1)+IF(W13="●",1)</f>
        <v>0</v>
      </c>
      <c r="H12" s="113">
        <f>IF(K13="▲",0.5)+IF(N13="▲",0.5)+IF(Q13="▲",0.5)+IF(T13="▲",0.5)+IF(W13="▲",0.5)</f>
        <v>0</v>
      </c>
      <c r="I12" s="115">
        <f>M12+P12+S12+V12+Y12</f>
        <v>0</v>
      </c>
      <c r="J12" s="117">
        <f>K12+N12+Q12+T12+W12</f>
        <v>0</v>
      </c>
      <c r="K12" s="79">
        <f>S8</f>
        <v>0</v>
      </c>
      <c r="L12" s="80" t="s">
        <v>6</v>
      </c>
      <c r="M12" s="81">
        <f>Q8</f>
        <v>0</v>
      </c>
      <c r="N12" s="86">
        <f>S10</f>
        <v>0</v>
      </c>
      <c r="O12" s="80" t="s">
        <v>6</v>
      </c>
      <c r="P12" s="81">
        <f>Q10</f>
        <v>0</v>
      </c>
      <c r="Q12" s="119"/>
      <c r="R12" s="120"/>
      <c r="S12" s="132"/>
      <c r="T12" s="82"/>
      <c r="U12" s="83" t="s">
        <v>6</v>
      </c>
      <c r="V12" s="85"/>
      <c r="W12" s="52"/>
      <c r="X12" s="53" t="s">
        <v>6</v>
      </c>
      <c r="Y12" s="53"/>
      <c r="AA12" s="177" t="s">
        <v>41</v>
      </c>
      <c r="AB12" s="183">
        <f>AD12+AF12</f>
        <v>0</v>
      </c>
      <c r="AC12" s="170">
        <f>(AD12+AE12)+(AF12*2)</f>
        <v>0</v>
      </c>
      <c r="AD12" s="172">
        <f>IF(AI13="○",1)+IF(AL13="○",1)+IF(AO13="○",1)+IF(AR13="○",1)+IF(AU13="○",1)</f>
        <v>0</v>
      </c>
      <c r="AE12" s="172">
        <f>IF(AI13="●",1)+IF(AL13="●",1)+IF(AO13="●",1)+IF(AR13="●",1)+IF(AU13="●",1)</f>
        <v>0</v>
      </c>
      <c r="AF12" s="174">
        <f>IF(AI13="▲",0.5)+IF(AL13="▲",0.5)+IF(AO13="▲",0.5)+IF(AR13="▲",0.5)+IF(AU13="▲",0.5)</f>
        <v>0</v>
      </c>
      <c r="AG12" s="159">
        <f>AK12+AN12+AQ12+AT12+AW12</f>
        <v>0</v>
      </c>
      <c r="AH12" s="160">
        <f>AI12+AL12+AO12+AR12+AU12</f>
        <v>0</v>
      </c>
      <c r="AI12" s="35">
        <f>AQ8</f>
        <v>0</v>
      </c>
      <c r="AJ12" s="36" t="s">
        <v>6</v>
      </c>
      <c r="AK12" s="37">
        <f>AO8</f>
        <v>0</v>
      </c>
      <c r="AL12" s="41">
        <f>AQ10</f>
        <v>0</v>
      </c>
      <c r="AM12" s="36" t="s">
        <v>6</v>
      </c>
      <c r="AN12" s="37">
        <f>AO10</f>
        <v>0</v>
      </c>
      <c r="AO12" s="195"/>
      <c r="AP12" s="196"/>
      <c r="AQ12" s="204"/>
      <c r="AR12" s="52"/>
      <c r="AS12" s="53" t="s">
        <v>6</v>
      </c>
      <c r="AT12" s="53"/>
      <c r="AU12" s="52"/>
      <c r="AV12" s="53" t="s">
        <v>6</v>
      </c>
      <c r="AW12" s="53"/>
    </row>
    <row r="13" spans="1:50" s="3" customFormat="1" ht="18.75" customHeight="1" thickBot="1">
      <c r="C13" s="105"/>
      <c r="D13" s="128"/>
      <c r="E13" s="129"/>
      <c r="F13" s="130"/>
      <c r="G13" s="130"/>
      <c r="H13" s="148"/>
      <c r="I13" s="115"/>
      <c r="J13" s="131"/>
      <c r="K13" s="136" t="str">
        <f>IF(Q9="○","●",IF(Q9="●","○",IF(Q9="▲","▲","")))</f>
        <v/>
      </c>
      <c r="L13" s="137"/>
      <c r="M13" s="138"/>
      <c r="N13" s="136" t="str">
        <f>IF(Q11="○","●",IF(Q11="●","○",IF(Q11="▲","▲","")))</f>
        <v/>
      </c>
      <c r="O13" s="137"/>
      <c r="P13" s="138"/>
      <c r="Q13" s="133"/>
      <c r="R13" s="134"/>
      <c r="S13" s="135"/>
      <c r="T13" s="155"/>
      <c r="U13" s="156"/>
      <c r="V13" s="158"/>
      <c r="W13" s="162"/>
      <c r="X13" s="162"/>
      <c r="Y13" s="162"/>
      <c r="AA13" s="178"/>
      <c r="AB13" s="184"/>
      <c r="AC13" s="171"/>
      <c r="AD13" s="173"/>
      <c r="AE13" s="173"/>
      <c r="AF13" s="175"/>
      <c r="AG13" s="179"/>
      <c r="AH13" s="180"/>
      <c r="AI13" s="201" t="str">
        <f>IF(AO9="○","●",IF(AO9="●","○",IF(AO9="▲","▲","")))</f>
        <v/>
      </c>
      <c r="AJ13" s="202"/>
      <c r="AK13" s="203"/>
      <c r="AL13" s="201" t="str">
        <f>IF(AO11="○","●",IF(AO11="●","○",IF(AO11="▲","▲","")))</f>
        <v/>
      </c>
      <c r="AM13" s="202"/>
      <c r="AN13" s="203"/>
      <c r="AO13" s="205"/>
      <c r="AP13" s="206"/>
      <c r="AQ13" s="207"/>
      <c r="AR13" s="162"/>
      <c r="AS13" s="162"/>
      <c r="AT13" s="162"/>
      <c r="AU13" s="162"/>
      <c r="AV13" s="162"/>
      <c r="AW13" s="162"/>
    </row>
    <row r="14" spans="1:50" s="3" customFormat="1" ht="18.75" customHeight="1">
      <c r="C14" s="105" t="s">
        <v>24</v>
      </c>
      <c r="D14" s="107">
        <f>F14+H14</f>
        <v>0</v>
      </c>
      <c r="E14" s="109">
        <f>(F14+G14)++(H14*2)</f>
        <v>0</v>
      </c>
      <c r="F14" s="111">
        <f>IF(K15="○",1)+IF(N15="○",1)+IF(Q15="○",1)+IF(T15="○",1)+IF(W15="○",1)</f>
        <v>0</v>
      </c>
      <c r="G14" s="111">
        <f>IF(K15="●",1)+IF(N15="●",1)+IF(Q15="●",1)+IF(T15="●",1)+IF(W15="●",1)</f>
        <v>0</v>
      </c>
      <c r="H14" s="113">
        <f>IF(K15="▲",0.5)+IF(N15="▲",0.5)+IF(Q15="▲",0.5)+IF(T15="▲",0.5)+IF(W15="▲",0.5)</f>
        <v>0</v>
      </c>
      <c r="I14" s="115">
        <f>M14+P14+S14+V14+Y14</f>
        <v>0</v>
      </c>
      <c r="J14" s="117">
        <f>K14+N14+Q14+T14+W14</f>
        <v>0</v>
      </c>
      <c r="K14" s="79">
        <f>V8</f>
        <v>0</v>
      </c>
      <c r="L14" s="80" t="s">
        <v>6</v>
      </c>
      <c r="M14" s="81">
        <f>T8</f>
        <v>0</v>
      </c>
      <c r="N14" s="86">
        <f>V10</f>
        <v>0</v>
      </c>
      <c r="O14" s="80" t="s">
        <v>6</v>
      </c>
      <c r="P14" s="81">
        <f>T10</f>
        <v>0</v>
      </c>
      <c r="Q14" s="86">
        <f>V12</f>
        <v>0</v>
      </c>
      <c r="R14" s="80" t="s">
        <v>6</v>
      </c>
      <c r="S14" s="81">
        <f>T12</f>
        <v>0</v>
      </c>
      <c r="T14" s="119"/>
      <c r="U14" s="120"/>
      <c r="V14" s="121"/>
      <c r="W14" s="52"/>
      <c r="X14" s="53" t="s">
        <v>6</v>
      </c>
      <c r="Y14" s="53"/>
      <c r="AA14" s="91" t="s">
        <v>11</v>
      </c>
      <c r="AB14" s="163">
        <f>AD14+AF14</f>
        <v>0</v>
      </c>
      <c r="AC14" s="164">
        <f>(AD14+AE14)++(AF14*2)</f>
        <v>0</v>
      </c>
      <c r="AD14" s="165">
        <f>IF(AI15="○",1)+IF(AL15="○",1)+IF(AO15="○",1)+IF(AR15="○",1)+IF(AU15="○",1)</f>
        <v>0</v>
      </c>
      <c r="AE14" s="165">
        <f>IF(AI15="●",1)+IF(AL15="●",1)+IF(AO15="●",1)+IF(AR15="●",1)+IF(AU15="●",1)</f>
        <v>0</v>
      </c>
      <c r="AF14" s="167">
        <f>IF(AI15="▲",0.5)+IF(AL15="▲",0.5)+IF(AO15="▲",0.5)+IF(AR15="▲",0.5)+IF(AU15="▲",0.5)</f>
        <v>0</v>
      </c>
      <c r="AG14" s="168">
        <f>AK14+AN14+AQ14+AT14+AW14</f>
        <v>0</v>
      </c>
      <c r="AH14" s="168">
        <f>AI14+AL14+AO14+AR14+AU14</f>
        <v>0</v>
      </c>
      <c r="AI14" s="56">
        <f>AT8</f>
        <v>0</v>
      </c>
      <c r="AJ14" s="53" t="s">
        <v>6</v>
      </c>
      <c r="AK14" s="53">
        <f>AR8</f>
        <v>0</v>
      </c>
      <c r="AL14" s="52">
        <f>AT10</f>
        <v>0</v>
      </c>
      <c r="AM14" s="53" t="s">
        <v>6</v>
      </c>
      <c r="AN14" s="53">
        <f>AR10</f>
        <v>0</v>
      </c>
      <c r="AO14" s="52">
        <f>AT12</f>
        <v>0</v>
      </c>
      <c r="AP14" s="53" t="s">
        <v>6</v>
      </c>
      <c r="AQ14" s="53">
        <f>AR12</f>
        <v>0</v>
      </c>
      <c r="AR14" s="91"/>
      <c r="AS14" s="91"/>
      <c r="AT14" s="91"/>
      <c r="AU14" s="52"/>
      <c r="AV14" s="53" t="s">
        <v>6</v>
      </c>
      <c r="AW14" s="53"/>
    </row>
    <row r="15" spans="1:50" s="3" customFormat="1" ht="18.75" customHeight="1" thickBot="1">
      <c r="C15" s="106"/>
      <c r="D15" s="108"/>
      <c r="E15" s="110"/>
      <c r="F15" s="112"/>
      <c r="G15" s="112"/>
      <c r="H15" s="114"/>
      <c r="I15" s="116"/>
      <c r="J15" s="118"/>
      <c r="K15" s="125" t="str">
        <f>IF(T9="○","●",IF(T9="●","○",IF(T9="▲","▲","")))</f>
        <v/>
      </c>
      <c r="L15" s="126"/>
      <c r="M15" s="127"/>
      <c r="N15" s="125" t="str">
        <f>IF(T11="○","●",IF(T11="●","○",IF(T11="▲","▲","")))</f>
        <v/>
      </c>
      <c r="O15" s="126"/>
      <c r="P15" s="127"/>
      <c r="Q15" s="125" t="str">
        <f>IF(T13="○","●",IF(T13="●","○",IF(T13="▲","▲","")))</f>
        <v/>
      </c>
      <c r="R15" s="126"/>
      <c r="S15" s="127"/>
      <c r="T15" s="122"/>
      <c r="U15" s="123"/>
      <c r="V15" s="124"/>
      <c r="W15" s="162"/>
      <c r="X15" s="162"/>
      <c r="Y15" s="162"/>
      <c r="AA15" s="91"/>
      <c r="AB15" s="163"/>
      <c r="AC15" s="164"/>
      <c r="AD15" s="165"/>
      <c r="AE15" s="165"/>
      <c r="AF15" s="167"/>
      <c r="AG15" s="168"/>
      <c r="AH15" s="169"/>
      <c r="AI15" s="91" t="str">
        <f>IF(AR9="○","●",IF(AR9="●","○",IF(AR9="▲","▲","")))</f>
        <v/>
      </c>
      <c r="AJ15" s="91"/>
      <c r="AK15" s="91"/>
      <c r="AL15" s="91" t="str">
        <f>IF(AR11="○","●",IF(AR11="●","○",IF(AR11="▲","▲","")))</f>
        <v/>
      </c>
      <c r="AM15" s="91"/>
      <c r="AN15" s="91"/>
      <c r="AO15" s="91" t="str">
        <f>IF(AR13="○","●",IF(AR13="●","○",IF(AR13="▲","▲","")))</f>
        <v/>
      </c>
      <c r="AP15" s="91"/>
      <c r="AQ15" s="91"/>
      <c r="AR15" s="91"/>
      <c r="AS15" s="91"/>
      <c r="AT15" s="91"/>
      <c r="AU15" s="162"/>
      <c r="AV15" s="162"/>
      <c r="AW15" s="162"/>
    </row>
    <row r="16" spans="1:50" s="3" customFormat="1" ht="18.75" customHeight="1">
      <c r="A16" s="10"/>
      <c r="B16" s="10"/>
      <c r="C16" s="90" t="s">
        <v>12</v>
      </c>
      <c r="D16" s="92">
        <f>F16+H16</f>
        <v>0</v>
      </c>
      <c r="E16" s="94">
        <f>(F16+G16)+(H16*2)</f>
        <v>0</v>
      </c>
      <c r="F16" s="96">
        <f>IF(K17="○",1)+IF(N17="○",1)+IF(Q17="○",1)+IF(T17="○",1)+IF(W17="○",1)</f>
        <v>0</v>
      </c>
      <c r="G16" s="96">
        <f>IF(K17="●",1)+IF(N17="●",1)+IF(Q17="●",1)+IF(T17="●",1)+IF(W17="●",1)</f>
        <v>0</v>
      </c>
      <c r="H16" s="103">
        <f>IF(K17="▲",0.5)+IF(N17="▲",0.5)+IF(Q17="▲",0.5)+IF(T17="▲",0.5)+IF(W17="▲",0.5)</f>
        <v>0</v>
      </c>
      <c r="I16" s="98">
        <f>M16+P16+S16+V16+Y16</f>
        <v>0</v>
      </c>
      <c r="J16" s="98">
        <f>K16+N16+Q16+T16+W16</f>
        <v>0</v>
      </c>
      <c r="K16" s="49">
        <f>Y8</f>
        <v>0</v>
      </c>
      <c r="L16" s="50" t="s">
        <v>6</v>
      </c>
      <c r="M16" s="50">
        <f>W8</f>
        <v>0</v>
      </c>
      <c r="N16" s="51">
        <f>Y10</f>
        <v>0</v>
      </c>
      <c r="O16" s="50" t="s">
        <v>6</v>
      </c>
      <c r="P16" s="50">
        <f>W10</f>
        <v>0</v>
      </c>
      <c r="Q16" s="51">
        <f>Y12</f>
        <v>0</v>
      </c>
      <c r="R16" s="50" t="s">
        <v>6</v>
      </c>
      <c r="S16" s="50">
        <f>W12</f>
        <v>0</v>
      </c>
      <c r="T16" s="51">
        <f>Y14</f>
        <v>0</v>
      </c>
      <c r="U16" s="50" t="s">
        <v>6</v>
      </c>
      <c r="V16" s="50">
        <f>W14</f>
        <v>0</v>
      </c>
      <c r="W16" s="91"/>
      <c r="X16" s="91"/>
      <c r="Y16" s="91"/>
      <c r="Z16" s="10"/>
      <c r="AA16" s="91" t="s">
        <v>12</v>
      </c>
      <c r="AB16" s="163">
        <f>AD16+AF16</f>
        <v>0</v>
      </c>
      <c r="AC16" s="164">
        <f>(AD16+AE16)+(AF16*2)</f>
        <v>0</v>
      </c>
      <c r="AD16" s="165">
        <f>IF(AI17="○",1)+IF(AL17="○",1)+IF(AO17="○",1)+IF(AR17="○",1)+IF(AU17="○",1)</f>
        <v>0</v>
      </c>
      <c r="AE16" s="165">
        <f>IF(AI17="●",1)+IF(AL17="●",1)+IF(AO17="●",1)+IF(AR17="●",1)+IF(AU17="●",1)</f>
        <v>0</v>
      </c>
      <c r="AF16" s="167">
        <f>IF(AI17="▲",0.5)+IF(AL17="▲",0.5)+IF(AO17="▲",0.5)+IF(AR17="▲",0.5)+IF(AU17="▲",0.5)</f>
        <v>0</v>
      </c>
      <c r="AG16" s="168">
        <f>AK16+AN16+AQ16+AT16+AW16</f>
        <v>0</v>
      </c>
      <c r="AH16" s="168">
        <f>AI16+AL16+AO16+AR16+AU16</f>
        <v>0</v>
      </c>
      <c r="AI16" s="56">
        <f>AW8</f>
        <v>0</v>
      </c>
      <c r="AJ16" s="53" t="s">
        <v>6</v>
      </c>
      <c r="AK16" s="53">
        <f>AU8</f>
        <v>0</v>
      </c>
      <c r="AL16" s="52">
        <f>AW10</f>
        <v>0</v>
      </c>
      <c r="AM16" s="53" t="s">
        <v>6</v>
      </c>
      <c r="AN16" s="53">
        <f>AU10</f>
        <v>0</v>
      </c>
      <c r="AO16" s="52">
        <f>AW12</f>
        <v>0</v>
      </c>
      <c r="AP16" s="53" t="s">
        <v>6</v>
      </c>
      <c r="AQ16" s="53">
        <f>AU12</f>
        <v>0</v>
      </c>
      <c r="AR16" s="52">
        <f>AW14</f>
        <v>0</v>
      </c>
      <c r="AS16" s="53" t="s">
        <v>6</v>
      </c>
      <c r="AT16" s="53">
        <f>AU14</f>
        <v>0</v>
      </c>
      <c r="AU16" s="91"/>
      <c r="AV16" s="91"/>
      <c r="AW16" s="91"/>
      <c r="AX16" s="10"/>
    </row>
    <row r="17" spans="1:50" s="3" customFormat="1" ht="18.75" customHeight="1">
      <c r="A17" s="10"/>
      <c r="B17" s="10"/>
      <c r="C17" s="91"/>
      <c r="D17" s="93"/>
      <c r="E17" s="95"/>
      <c r="F17" s="97"/>
      <c r="G17" s="97"/>
      <c r="H17" s="104"/>
      <c r="I17" s="99"/>
      <c r="J17" s="100"/>
      <c r="K17" s="101" t="str">
        <f>IF(W9="○","●",IF(W9="●","○",IF(W9="▲","▲","")))</f>
        <v/>
      </c>
      <c r="L17" s="91"/>
      <c r="M17" s="101"/>
      <c r="N17" s="101" t="str">
        <f>IF(W11="○","●",IF(W11="●","○",IF(W11="▲","▲","")))</f>
        <v/>
      </c>
      <c r="O17" s="91"/>
      <c r="P17" s="101"/>
      <c r="Q17" s="102" t="str">
        <f>IF(W13="○","●",IF(W13="●","○",IF(W13="▲","▲","")))</f>
        <v/>
      </c>
      <c r="R17" s="91"/>
      <c r="S17" s="101"/>
      <c r="T17" s="101" t="str">
        <f>IF(W15="○","●",IF(W15="●","○",IF(W15="▲","▲","")))</f>
        <v/>
      </c>
      <c r="U17" s="91"/>
      <c r="V17" s="101"/>
      <c r="W17" s="91"/>
      <c r="X17" s="91"/>
      <c r="Y17" s="91"/>
      <c r="Z17" s="10"/>
      <c r="AA17" s="91"/>
      <c r="AB17" s="163"/>
      <c r="AC17" s="164"/>
      <c r="AD17" s="165"/>
      <c r="AE17" s="165"/>
      <c r="AF17" s="167"/>
      <c r="AG17" s="168"/>
      <c r="AH17" s="169"/>
      <c r="AI17" s="91" t="str">
        <f>IF(AU9="○","●",IF(AU9="●","○",IF(AU9="▲","▲","")))</f>
        <v/>
      </c>
      <c r="AJ17" s="91"/>
      <c r="AK17" s="91"/>
      <c r="AL17" s="91" t="str">
        <f>IF(AU11="○","●",IF(AU11="●","○",IF(AU11="▲","▲","")))</f>
        <v/>
      </c>
      <c r="AM17" s="91"/>
      <c r="AN17" s="91"/>
      <c r="AO17" s="166" t="str">
        <f>IF(AU13="○","●",IF(AU13="●","○",IF(AU13="▲","▲","")))</f>
        <v/>
      </c>
      <c r="AP17" s="91"/>
      <c r="AQ17" s="91"/>
      <c r="AR17" s="91" t="str">
        <f>IF(AU15="○","●",IF(AU15="●","○",IF(AU15="▲","▲","")))</f>
        <v/>
      </c>
      <c r="AS17" s="91"/>
      <c r="AT17" s="91"/>
      <c r="AU17" s="91"/>
      <c r="AV17" s="91"/>
      <c r="AW17" s="91"/>
      <c r="AX17" s="10"/>
    </row>
    <row r="18" spans="1:50" ht="18.75" customHeight="1">
      <c r="C18" s="25" t="s">
        <v>10</v>
      </c>
      <c r="D18" s="9"/>
      <c r="E18" s="9"/>
      <c r="F18" s="9"/>
      <c r="G18" s="9"/>
      <c r="H18" s="9"/>
      <c r="I18" s="9"/>
      <c r="J18" s="9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AA18" s="25" t="s">
        <v>16</v>
      </c>
      <c r="AB18" s="9"/>
      <c r="AC18" s="9"/>
      <c r="AD18" s="9"/>
      <c r="AE18" s="9"/>
      <c r="AF18" s="9"/>
      <c r="AG18" s="9"/>
      <c r="AH18" s="9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</row>
    <row r="19" spans="1:50" ht="18.75" customHeight="1" thickBot="1">
      <c r="C19" s="5" t="s">
        <v>0</v>
      </c>
      <c r="D19" s="19"/>
      <c r="E19" s="20"/>
      <c r="F19" s="21"/>
      <c r="G19" s="20"/>
      <c r="H19" s="22"/>
      <c r="I19" s="20"/>
      <c r="J19" s="20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1"/>
      <c r="AA19" s="5" t="s">
        <v>0</v>
      </c>
      <c r="AB19" s="19"/>
      <c r="AC19" s="20"/>
      <c r="AD19" s="21"/>
      <c r="AE19" s="20"/>
      <c r="AF19" s="22"/>
      <c r="AG19" s="20"/>
      <c r="AH19" s="20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1:50" s="6" customFormat="1" ht="18.75" customHeight="1" thickBot="1">
      <c r="C20" s="70" t="str">
        <f>C18</f>
        <v>Ｂブロック</v>
      </c>
      <c r="D20" s="71" t="s">
        <v>7</v>
      </c>
      <c r="E20" s="72" t="s">
        <v>8</v>
      </c>
      <c r="F20" s="73" t="s">
        <v>1</v>
      </c>
      <c r="G20" s="73" t="s">
        <v>2</v>
      </c>
      <c r="H20" s="71" t="s">
        <v>3</v>
      </c>
      <c r="I20" s="73" t="s">
        <v>4</v>
      </c>
      <c r="J20" s="74" t="s">
        <v>5</v>
      </c>
      <c r="K20" s="152" t="str">
        <f>C21</f>
        <v>会下山</v>
      </c>
      <c r="L20" s="152"/>
      <c r="M20" s="152"/>
      <c r="N20" s="153" t="str">
        <f>C23</f>
        <v>鈴蘭五葉</v>
      </c>
      <c r="O20" s="153"/>
      <c r="P20" s="153"/>
      <c r="Q20" s="153" t="str">
        <f>C25</f>
        <v>魚住</v>
      </c>
      <c r="R20" s="153"/>
      <c r="S20" s="154"/>
      <c r="T20" s="101" t="str">
        <f>C27</f>
        <v>④</v>
      </c>
      <c r="U20" s="101"/>
      <c r="V20" s="101"/>
      <c r="W20" s="101" t="str">
        <f>C29</f>
        <v>⑤</v>
      </c>
      <c r="X20" s="101"/>
      <c r="Y20" s="101"/>
      <c r="AA20" s="70" t="str">
        <f>AA18</f>
        <v>Ｆブロック</v>
      </c>
      <c r="AB20" s="71" t="s">
        <v>7</v>
      </c>
      <c r="AC20" s="72" t="s">
        <v>8</v>
      </c>
      <c r="AD20" s="73" t="s">
        <v>1</v>
      </c>
      <c r="AE20" s="73" t="s">
        <v>2</v>
      </c>
      <c r="AF20" s="71" t="s">
        <v>3</v>
      </c>
      <c r="AG20" s="73" t="s">
        <v>4</v>
      </c>
      <c r="AH20" s="74" t="s">
        <v>5</v>
      </c>
      <c r="AI20" s="152" t="str">
        <f>AA21</f>
        <v>西落合</v>
      </c>
      <c r="AJ20" s="152"/>
      <c r="AK20" s="152"/>
      <c r="AL20" s="153" t="str">
        <f>AA23</f>
        <v>枝吉</v>
      </c>
      <c r="AM20" s="153"/>
      <c r="AN20" s="153"/>
      <c r="AO20" s="153" t="str">
        <f>AA25</f>
        <v>小部</v>
      </c>
      <c r="AP20" s="153"/>
      <c r="AQ20" s="154"/>
      <c r="AR20" s="101" t="str">
        <f>AA27</f>
        <v>④</v>
      </c>
      <c r="AS20" s="101"/>
      <c r="AT20" s="101"/>
      <c r="AU20" s="101" t="str">
        <f>AA29</f>
        <v>⑤</v>
      </c>
      <c r="AV20" s="101"/>
      <c r="AW20" s="101"/>
    </row>
    <row r="21" spans="1:50" s="3" customFormat="1" ht="18.75" customHeight="1">
      <c r="C21" s="139" t="s">
        <v>25</v>
      </c>
      <c r="D21" s="140">
        <f>F21+H21</f>
        <v>0</v>
      </c>
      <c r="E21" s="141">
        <f>(F21+G21)+(H21*2)</f>
        <v>0</v>
      </c>
      <c r="F21" s="142">
        <f>IF(K22="○",1)+IF(N22="○",1)+IF(Q22="○",1)+IF(T22="○",1)+IF(W22="○",1)</f>
        <v>0</v>
      </c>
      <c r="G21" s="142">
        <f>IF(K22="●",1)+IF(N22="●",1)+IF(Q22="●",1)+IF(T22="●",1)+IF(W22="●",1)</f>
        <v>0</v>
      </c>
      <c r="H21" s="176">
        <f>IF(K22="▲",0.5)+IF(N22="▲",0.5)+IF(Q22="▲",0.5)+IF(T22="▲",0.5)+IF(W22="▲",0.5)</f>
        <v>0</v>
      </c>
      <c r="I21" s="143">
        <f>M21+P21+S21+V21+Y21</f>
        <v>0</v>
      </c>
      <c r="J21" s="144">
        <f>K21+N21+Q21+T21+W21</f>
        <v>0</v>
      </c>
      <c r="K21" s="145"/>
      <c r="L21" s="146"/>
      <c r="M21" s="147"/>
      <c r="N21" s="75"/>
      <c r="O21" s="76" t="s">
        <v>6</v>
      </c>
      <c r="P21" s="77"/>
      <c r="Q21" s="75"/>
      <c r="R21" s="76" t="s">
        <v>6</v>
      </c>
      <c r="S21" s="78"/>
      <c r="T21" s="52"/>
      <c r="U21" s="53" t="s">
        <v>6</v>
      </c>
      <c r="V21" s="53"/>
      <c r="W21" s="52"/>
      <c r="X21" s="53" t="s">
        <v>6</v>
      </c>
      <c r="Y21" s="53"/>
      <c r="AA21" s="139" t="s">
        <v>36</v>
      </c>
      <c r="AB21" s="140">
        <f>AD21+AF21</f>
        <v>0</v>
      </c>
      <c r="AC21" s="141">
        <f>(AD21+AE21)+(AF21*2)</f>
        <v>0</v>
      </c>
      <c r="AD21" s="142">
        <f>IF(AI22="○",1)+IF(AL22="○",1)+IF(AO22="○",1)+IF(AR22="○",1)+IF(AU22="○",1)</f>
        <v>0</v>
      </c>
      <c r="AE21" s="142">
        <f>IF(AI22="●",1)+IF(AL22="●",1)+IF(AO22="●",1)+IF(AR22="●",1)+IF(AU22="●",1)</f>
        <v>0</v>
      </c>
      <c r="AF21" s="176">
        <f>IF(AI22="▲",0.5)+IF(AL22="▲",0.5)+IF(AO22="▲",0.5)+IF(AR22="▲",0.5)+IF(AU22="▲",0.5)</f>
        <v>0</v>
      </c>
      <c r="AG21" s="143">
        <f>AK21+AN21+AQ21+AT21+AW21</f>
        <v>0</v>
      </c>
      <c r="AH21" s="144">
        <f>AI21+AL21+AO21+AR21+AU21</f>
        <v>0</v>
      </c>
      <c r="AI21" s="145"/>
      <c r="AJ21" s="146"/>
      <c r="AK21" s="147"/>
      <c r="AL21" s="75"/>
      <c r="AM21" s="76" t="s">
        <v>6</v>
      </c>
      <c r="AN21" s="77"/>
      <c r="AO21" s="75"/>
      <c r="AP21" s="76" t="s">
        <v>6</v>
      </c>
      <c r="AQ21" s="78"/>
      <c r="AR21" s="52"/>
      <c r="AS21" s="53" t="s">
        <v>6</v>
      </c>
      <c r="AT21" s="53"/>
      <c r="AU21" s="52"/>
      <c r="AV21" s="53" t="s">
        <v>6</v>
      </c>
      <c r="AW21" s="53"/>
    </row>
    <row r="22" spans="1:50" s="3" customFormat="1" ht="18.75" customHeight="1">
      <c r="C22" s="105"/>
      <c r="D22" s="128"/>
      <c r="E22" s="129"/>
      <c r="F22" s="130"/>
      <c r="G22" s="130"/>
      <c r="H22" s="148"/>
      <c r="I22" s="115"/>
      <c r="J22" s="131"/>
      <c r="K22" s="133"/>
      <c r="L22" s="134"/>
      <c r="M22" s="135"/>
      <c r="N22" s="155"/>
      <c r="O22" s="156"/>
      <c r="P22" s="157"/>
      <c r="Q22" s="155"/>
      <c r="R22" s="156"/>
      <c r="S22" s="158"/>
      <c r="T22" s="162"/>
      <c r="U22" s="162"/>
      <c r="V22" s="162"/>
      <c r="W22" s="162"/>
      <c r="X22" s="162"/>
      <c r="Y22" s="162"/>
      <c r="AA22" s="105"/>
      <c r="AB22" s="128"/>
      <c r="AC22" s="129"/>
      <c r="AD22" s="130"/>
      <c r="AE22" s="130"/>
      <c r="AF22" s="148"/>
      <c r="AG22" s="115"/>
      <c r="AH22" s="131"/>
      <c r="AI22" s="133"/>
      <c r="AJ22" s="134"/>
      <c r="AK22" s="135"/>
      <c r="AL22" s="155"/>
      <c r="AM22" s="156"/>
      <c r="AN22" s="157"/>
      <c r="AO22" s="155"/>
      <c r="AP22" s="156"/>
      <c r="AQ22" s="158"/>
      <c r="AR22" s="162"/>
      <c r="AS22" s="162"/>
      <c r="AT22" s="162"/>
      <c r="AU22" s="162"/>
      <c r="AV22" s="162"/>
      <c r="AW22" s="162"/>
    </row>
    <row r="23" spans="1:50" s="3" customFormat="1" ht="18.75" customHeight="1">
      <c r="C23" s="105" t="s">
        <v>26</v>
      </c>
      <c r="D23" s="107">
        <f>F23+H23</f>
        <v>0</v>
      </c>
      <c r="E23" s="109">
        <f>(F23+G23)+(H23*2)</f>
        <v>0</v>
      </c>
      <c r="F23" s="111">
        <f>IF(K24="○",1)+IF(N24="○",1)+IF(Q24="○",1)+IF(T24="○",1)+IF(W24="○",1)</f>
        <v>0</v>
      </c>
      <c r="G23" s="111">
        <f>IF(K24="●",1)+IF(N24="●",1)+IF(Q24="●",1)+IF(T24="●",1)+IF(W24="●",1)</f>
        <v>0</v>
      </c>
      <c r="H23" s="113">
        <f>IF(K24="▲",0.5)+IF(N24="▲",0.5)+IF(Q24="▲",0.5)+IF(T24="▲",0.5)+IF(W24="▲",0.5)</f>
        <v>0</v>
      </c>
      <c r="I23" s="115">
        <f>M23+P23+S23+V23+Y23</f>
        <v>0</v>
      </c>
      <c r="J23" s="117">
        <f>K23+N23+Q23+T23+W23</f>
        <v>0</v>
      </c>
      <c r="K23" s="79">
        <f>P21</f>
        <v>0</v>
      </c>
      <c r="L23" s="80" t="s">
        <v>6</v>
      </c>
      <c r="M23" s="81">
        <f>N21</f>
        <v>0</v>
      </c>
      <c r="N23" s="119"/>
      <c r="O23" s="120"/>
      <c r="P23" s="132"/>
      <c r="Q23" s="82"/>
      <c r="R23" s="83" t="s">
        <v>6</v>
      </c>
      <c r="S23" s="85"/>
      <c r="T23" s="52"/>
      <c r="U23" s="53" t="s">
        <v>6</v>
      </c>
      <c r="V23" s="53"/>
      <c r="W23" s="52"/>
      <c r="X23" s="53" t="s">
        <v>6</v>
      </c>
      <c r="Y23" s="53"/>
      <c r="AA23" s="105" t="s">
        <v>37</v>
      </c>
      <c r="AB23" s="107">
        <f>AD23+AF23</f>
        <v>0</v>
      </c>
      <c r="AC23" s="109">
        <f>(AD23+AE23)+(AF23*2)</f>
        <v>0</v>
      </c>
      <c r="AD23" s="111">
        <f>IF(AI24="○",1)+IF(AL24="○",1)+IF(AO24="○",1)+IF(AR24="○",1)+IF(AU24="○",1)</f>
        <v>0</v>
      </c>
      <c r="AE23" s="111">
        <f>IF(AI24="●",1)+IF(AL24="●",1)+IF(AO24="●",1)+IF(AR24="●",1)+IF(AU24="●",1)</f>
        <v>0</v>
      </c>
      <c r="AF23" s="113">
        <f>IF(AI24="▲",0.5)+IF(AL24="▲",0.5)+IF(AO24="▲",0.5)+IF(AR24="▲",0.5)+IF(AU24="▲",0.5)</f>
        <v>0</v>
      </c>
      <c r="AG23" s="115">
        <f>AK23+AN23+AQ23+AT23+AW23</f>
        <v>0</v>
      </c>
      <c r="AH23" s="117">
        <f>AI23+AL23+AO23+AR23+AU23</f>
        <v>1</v>
      </c>
      <c r="AI23" s="79">
        <f>AN21</f>
        <v>0</v>
      </c>
      <c r="AJ23" s="80" t="s">
        <v>6</v>
      </c>
      <c r="AK23" s="81">
        <f>AL21</f>
        <v>0</v>
      </c>
      <c r="AL23" s="119">
        <v>1</v>
      </c>
      <c r="AM23" s="120"/>
      <c r="AN23" s="132"/>
      <c r="AO23" s="82"/>
      <c r="AP23" s="83" t="s">
        <v>6</v>
      </c>
      <c r="AQ23" s="85"/>
      <c r="AR23" s="52"/>
      <c r="AS23" s="53" t="s">
        <v>6</v>
      </c>
      <c r="AT23" s="53"/>
      <c r="AU23" s="52"/>
      <c r="AV23" s="53" t="s">
        <v>6</v>
      </c>
      <c r="AW23" s="53"/>
    </row>
    <row r="24" spans="1:50" s="3" customFormat="1" ht="18.75" customHeight="1">
      <c r="C24" s="105"/>
      <c r="D24" s="128"/>
      <c r="E24" s="129"/>
      <c r="F24" s="130"/>
      <c r="G24" s="130"/>
      <c r="H24" s="148"/>
      <c r="I24" s="115"/>
      <c r="J24" s="131"/>
      <c r="K24" s="136" t="str">
        <f>IF(N22="○","●",IF(N22="●","○",IF(N22="▲","▲","")))</f>
        <v/>
      </c>
      <c r="L24" s="137"/>
      <c r="M24" s="138"/>
      <c r="N24" s="133"/>
      <c r="O24" s="134"/>
      <c r="P24" s="135"/>
      <c r="Q24" s="155"/>
      <c r="R24" s="156"/>
      <c r="S24" s="158"/>
      <c r="T24" s="162"/>
      <c r="U24" s="162"/>
      <c r="V24" s="162"/>
      <c r="W24" s="162"/>
      <c r="X24" s="162"/>
      <c r="Y24" s="162"/>
      <c r="AA24" s="105"/>
      <c r="AB24" s="128"/>
      <c r="AC24" s="129"/>
      <c r="AD24" s="130"/>
      <c r="AE24" s="130"/>
      <c r="AF24" s="148"/>
      <c r="AG24" s="115"/>
      <c r="AH24" s="131"/>
      <c r="AI24" s="136" t="str">
        <f>IF(AL22="○","●",IF(AL22="●","○",IF(AL22="▲","▲","")))</f>
        <v/>
      </c>
      <c r="AJ24" s="137"/>
      <c r="AK24" s="138"/>
      <c r="AL24" s="133"/>
      <c r="AM24" s="134"/>
      <c r="AN24" s="135"/>
      <c r="AO24" s="155"/>
      <c r="AP24" s="156"/>
      <c r="AQ24" s="158"/>
      <c r="AR24" s="162"/>
      <c r="AS24" s="162"/>
      <c r="AT24" s="162"/>
      <c r="AU24" s="162"/>
      <c r="AV24" s="162"/>
      <c r="AW24" s="162"/>
    </row>
    <row r="25" spans="1:50" s="3" customFormat="1" ht="18.75" customHeight="1">
      <c r="C25" s="105" t="s">
        <v>27</v>
      </c>
      <c r="D25" s="107">
        <f>F25+H25</f>
        <v>0</v>
      </c>
      <c r="E25" s="109">
        <f>(F25+G25)+(H25*2)</f>
        <v>0</v>
      </c>
      <c r="F25" s="111">
        <f>IF(K26="○",1)+IF(N26="○",1)+IF(Q26="○",1)+IF(T26="○",1)+IF(W26="○",1)</f>
        <v>0</v>
      </c>
      <c r="G25" s="111">
        <f>IF(K26="●",1)+IF(N26="●",1)+IF(Q26="●",1)+IF(T26="●",1)+IF(W26="●",1)</f>
        <v>0</v>
      </c>
      <c r="H25" s="113">
        <f>IF(K26="▲",0.5)+IF(N26="▲",0.5)+IF(Q26="▲",0.5)+IF(T26="▲",0.5)+IF(W26="▲",0.5)</f>
        <v>0</v>
      </c>
      <c r="I25" s="115">
        <f>M25+P25+S25+V25+Y25</f>
        <v>0</v>
      </c>
      <c r="J25" s="117">
        <f>K25+N25+Q25+T25+W25</f>
        <v>0</v>
      </c>
      <c r="K25" s="79">
        <f>S21</f>
        <v>0</v>
      </c>
      <c r="L25" s="80" t="s">
        <v>6</v>
      </c>
      <c r="M25" s="81">
        <f>Q21</f>
        <v>0</v>
      </c>
      <c r="N25" s="86">
        <f>S23</f>
        <v>0</v>
      </c>
      <c r="O25" s="80" t="s">
        <v>6</v>
      </c>
      <c r="P25" s="81">
        <f>Q23</f>
        <v>0</v>
      </c>
      <c r="Q25" s="119"/>
      <c r="R25" s="120"/>
      <c r="S25" s="121"/>
      <c r="T25" s="52"/>
      <c r="U25" s="53" t="s">
        <v>6</v>
      </c>
      <c r="V25" s="53"/>
      <c r="W25" s="52"/>
      <c r="X25" s="53" t="s">
        <v>6</v>
      </c>
      <c r="Y25" s="53"/>
      <c r="AA25" s="105" t="s">
        <v>38</v>
      </c>
      <c r="AB25" s="107">
        <f>AD25+AF25</f>
        <v>0</v>
      </c>
      <c r="AC25" s="109">
        <f>(AD25+AE25)+(AF25*2)</f>
        <v>0</v>
      </c>
      <c r="AD25" s="111">
        <f>IF(AI26="○",1)+IF(AL26="○",1)+IF(AO26="○",1)+IF(AR26="○",1)+IF(AU26="○",1)</f>
        <v>0</v>
      </c>
      <c r="AE25" s="111">
        <f>IF(AI26="●",1)+IF(AL26="●",1)+IF(AO26="●",1)+IF(AR26="●",1)+IF(AU26="●",1)</f>
        <v>0</v>
      </c>
      <c r="AF25" s="113">
        <f>IF(AI26="▲",0.5)+IF(AL26="▲",0.5)+IF(AO26="▲",0.5)+IF(AR26="▲",0.5)+IF(AU26="▲",0.5)</f>
        <v>0</v>
      </c>
      <c r="AG25" s="115">
        <f>AK25+AN25+AQ25+AT25+AW25</f>
        <v>0</v>
      </c>
      <c r="AH25" s="117">
        <f>AI25+AL25+AO25+AR25+AU25</f>
        <v>0</v>
      </c>
      <c r="AI25" s="79">
        <f>AQ21</f>
        <v>0</v>
      </c>
      <c r="AJ25" s="80" t="s">
        <v>6</v>
      </c>
      <c r="AK25" s="81">
        <f>AO21</f>
        <v>0</v>
      </c>
      <c r="AL25" s="86">
        <f>AQ23</f>
        <v>0</v>
      </c>
      <c r="AM25" s="80" t="s">
        <v>6</v>
      </c>
      <c r="AN25" s="81">
        <f>AO23</f>
        <v>0</v>
      </c>
      <c r="AO25" s="119"/>
      <c r="AP25" s="120"/>
      <c r="AQ25" s="121"/>
      <c r="AR25" s="52"/>
      <c r="AS25" s="53" t="s">
        <v>6</v>
      </c>
      <c r="AT25" s="53"/>
      <c r="AU25" s="52"/>
      <c r="AV25" s="53" t="s">
        <v>6</v>
      </c>
      <c r="AW25" s="53"/>
    </row>
    <row r="26" spans="1:50" s="3" customFormat="1" ht="18.75" customHeight="1" thickBot="1">
      <c r="C26" s="106"/>
      <c r="D26" s="108"/>
      <c r="E26" s="110"/>
      <c r="F26" s="112"/>
      <c r="G26" s="112"/>
      <c r="H26" s="114"/>
      <c r="I26" s="116"/>
      <c r="J26" s="118"/>
      <c r="K26" s="125" t="str">
        <f>IF(Q22="○","●",IF(Q22="●","○",IF(Q22="▲","▲","")))</f>
        <v/>
      </c>
      <c r="L26" s="126"/>
      <c r="M26" s="127"/>
      <c r="N26" s="125" t="str">
        <f>IF(Q24="○","●",IF(Q24="●","○",IF(Q24="▲","▲","")))</f>
        <v/>
      </c>
      <c r="O26" s="126"/>
      <c r="P26" s="127"/>
      <c r="Q26" s="122"/>
      <c r="R26" s="123"/>
      <c r="S26" s="124"/>
      <c r="T26" s="162"/>
      <c r="U26" s="162"/>
      <c r="V26" s="162"/>
      <c r="W26" s="162"/>
      <c r="X26" s="162"/>
      <c r="Y26" s="162"/>
      <c r="AA26" s="106"/>
      <c r="AB26" s="108"/>
      <c r="AC26" s="110"/>
      <c r="AD26" s="112"/>
      <c r="AE26" s="112"/>
      <c r="AF26" s="114"/>
      <c r="AG26" s="116"/>
      <c r="AH26" s="118"/>
      <c r="AI26" s="125" t="str">
        <f>IF(AO22="○","●",IF(AO22="●","○",IF(AO22="▲","▲","")))</f>
        <v/>
      </c>
      <c r="AJ26" s="126"/>
      <c r="AK26" s="127"/>
      <c r="AL26" s="125" t="str">
        <f>IF(AO24="○","●",IF(AO24="●","○",IF(AO24="▲","▲","")))</f>
        <v/>
      </c>
      <c r="AM26" s="126"/>
      <c r="AN26" s="127"/>
      <c r="AO26" s="122"/>
      <c r="AP26" s="123"/>
      <c r="AQ26" s="124"/>
      <c r="AR26" s="162"/>
      <c r="AS26" s="162"/>
      <c r="AT26" s="162"/>
      <c r="AU26" s="162"/>
      <c r="AV26" s="162"/>
      <c r="AW26" s="162"/>
    </row>
    <row r="27" spans="1:50" s="3" customFormat="1" ht="18.75" customHeight="1">
      <c r="C27" s="91" t="s">
        <v>11</v>
      </c>
      <c r="D27" s="163">
        <f>F27+H27</f>
        <v>0</v>
      </c>
      <c r="E27" s="164">
        <f>(F27+G27)++(H27*2)</f>
        <v>0</v>
      </c>
      <c r="F27" s="165">
        <f>IF(K28="○",1)+IF(N28="○",1)+IF(Q28="○",1)+IF(T28="○",1)+IF(W28="○",1)</f>
        <v>0</v>
      </c>
      <c r="G27" s="165">
        <f>IF(K28="●",1)+IF(N28="●",1)+IF(Q28="●",1)+IF(T28="●",1)+IF(W28="●",1)</f>
        <v>0</v>
      </c>
      <c r="H27" s="167">
        <f>IF(K28="▲",0.5)+IF(N28="▲",0.5)+IF(Q28="▲",0.5)+IF(T28="▲",0.5)+IF(W28="▲",0.5)</f>
        <v>0</v>
      </c>
      <c r="I27" s="168">
        <f>M27+P27+S27+V27+Y27</f>
        <v>0</v>
      </c>
      <c r="J27" s="168">
        <f>K27+N27+Q27+T27+W27</f>
        <v>0</v>
      </c>
      <c r="K27" s="56">
        <f>V21</f>
        <v>0</v>
      </c>
      <c r="L27" s="53" t="s">
        <v>6</v>
      </c>
      <c r="M27" s="53">
        <f>T21</f>
        <v>0</v>
      </c>
      <c r="N27" s="52">
        <f>V23</f>
        <v>0</v>
      </c>
      <c r="O27" s="53" t="s">
        <v>6</v>
      </c>
      <c r="P27" s="53">
        <f>T23</f>
        <v>0</v>
      </c>
      <c r="Q27" s="52">
        <f>V25</f>
        <v>0</v>
      </c>
      <c r="R27" s="53" t="s">
        <v>6</v>
      </c>
      <c r="S27" s="53">
        <f>T25</f>
        <v>0</v>
      </c>
      <c r="T27" s="91"/>
      <c r="U27" s="91"/>
      <c r="V27" s="91"/>
      <c r="W27" s="52"/>
      <c r="X27" s="53" t="s">
        <v>6</v>
      </c>
      <c r="Y27" s="53"/>
      <c r="AA27" s="222" t="s">
        <v>11</v>
      </c>
      <c r="AB27" s="223">
        <f>AD27+AF27</f>
        <v>0</v>
      </c>
      <c r="AC27" s="224">
        <f>(AD27+AE27)++(AF27*2)</f>
        <v>0</v>
      </c>
      <c r="AD27" s="220">
        <f>IF(AI28="○",1)+IF(AL28="○",1)+IF(AO28="○",1)+IF(AR28="○",1)+IF(AU28="○",1)</f>
        <v>0</v>
      </c>
      <c r="AE27" s="220">
        <f>IF(AI28="●",1)+IF(AL28="●",1)+IF(AO28="●",1)+IF(AR28="●",1)+IF(AU28="●",1)</f>
        <v>0</v>
      </c>
      <c r="AF27" s="221">
        <f>IF(AI28="▲",0.5)+IF(AL28="▲",0.5)+IF(AO28="▲",0.5)+IF(AR28="▲",0.5)+IF(AU28="▲",0.5)</f>
        <v>0</v>
      </c>
      <c r="AG27" s="225">
        <f>AK27+AN27+AQ27+AT27+AW27</f>
        <v>0</v>
      </c>
      <c r="AH27" s="225">
        <f>AI27+AL27+AO27+AR27+AU27</f>
        <v>0</v>
      </c>
      <c r="AI27" s="87">
        <f>AT21</f>
        <v>0</v>
      </c>
      <c r="AJ27" s="88" t="s">
        <v>6</v>
      </c>
      <c r="AK27" s="88">
        <f>AR21</f>
        <v>0</v>
      </c>
      <c r="AL27" s="89">
        <f>AT23</f>
        <v>0</v>
      </c>
      <c r="AM27" s="88" t="s">
        <v>6</v>
      </c>
      <c r="AN27" s="88">
        <f>AR23</f>
        <v>0</v>
      </c>
      <c r="AO27" s="89">
        <f>AT25</f>
        <v>0</v>
      </c>
      <c r="AP27" s="88" t="s">
        <v>6</v>
      </c>
      <c r="AQ27" s="88">
        <f>AR25</f>
        <v>0</v>
      </c>
      <c r="AR27" s="91"/>
      <c r="AS27" s="91"/>
      <c r="AT27" s="91"/>
      <c r="AU27" s="52"/>
      <c r="AV27" s="53" t="s">
        <v>6</v>
      </c>
      <c r="AW27" s="53"/>
    </row>
    <row r="28" spans="1:50" s="58" customFormat="1" ht="18.75" customHeight="1">
      <c r="C28" s="91"/>
      <c r="D28" s="163"/>
      <c r="E28" s="164"/>
      <c r="F28" s="165"/>
      <c r="G28" s="165"/>
      <c r="H28" s="167"/>
      <c r="I28" s="168"/>
      <c r="J28" s="169"/>
      <c r="K28" s="91" t="str">
        <f>IF(T22="○","●",IF(T22="●","○",IF(T22="▲","▲","")))</f>
        <v/>
      </c>
      <c r="L28" s="91"/>
      <c r="M28" s="91"/>
      <c r="N28" s="91" t="str">
        <f>IF(T24="○","●",IF(T24="●","○",IF(T24="▲","▲","")))</f>
        <v/>
      </c>
      <c r="O28" s="91"/>
      <c r="P28" s="91"/>
      <c r="Q28" s="91" t="str">
        <f>IF(T26="○","●",IF(T26="●","○",IF(T26="▲","▲","")))</f>
        <v/>
      </c>
      <c r="R28" s="91"/>
      <c r="S28" s="91"/>
      <c r="T28" s="91"/>
      <c r="U28" s="91"/>
      <c r="V28" s="91"/>
      <c r="W28" s="162"/>
      <c r="X28" s="162"/>
      <c r="Y28" s="162"/>
      <c r="AA28" s="222"/>
      <c r="AB28" s="223"/>
      <c r="AC28" s="224"/>
      <c r="AD28" s="220"/>
      <c r="AE28" s="220"/>
      <c r="AF28" s="221"/>
      <c r="AG28" s="225"/>
      <c r="AH28" s="226"/>
      <c r="AI28" s="222" t="str">
        <f>IF(AR22="○","●",IF(AR22="●","○",IF(AR22="▲","▲","")))</f>
        <v/>
      </c>
      <c r="AJ28" s="222"/>
      <c r="AK28" s="222"/>
      <c r="AL28" s="222" t="str">
        <f>IF(AR24="○","●",IF(AR24="●","○",IF(AR24="▲","▲","")))</f>
        <v/>
      </c>
      <c r="AM28" s="222"/>
      <c r="AN28" s="222"/>
      <c r="AO28" s="222" t="str">
        <f>IF(AR26="○","●",IF(AR26="●","○",IF(AR26="▲","▲","")))</f>
        <v/>
      </c>
      <c r="AP28" s="222"/>
      <c r="AQ28" s="222"/>
      <c r="AR28" s="91"/>
      <c r="AS28" s="91"/>
      <c r="AT28" s="91"/>
      <c r="AU28" s="162"/>
      <c r="AV28" s="162"/>
      <c r="AW28" s="162"/>
    </row>
    <row r="29" spans="1:50" s="3" customFormat="1" ht="18.75" customHeight="1">
      <c r="C29" s="91" t="s">
        <v>12</v>
      </c>
      <c r="D29" s="163">
        <f>F29+H29</f>
        <v>0</v>
      </c>
      <c r="E29" s="164">
        <f>(F29+G29)+(H29*2)</f>
        <v>0</v>
      </c>
      <c r="F29" s="165">
        <f>IF(K30="○",1)+IF(N30="○",1)+IF(Q30="○",1)+IF(T30="○",1)+IF(W30="○",1)</f>
        <v>0</v>
      </c>
      <c r="G29" s="165">
        <f>IF(K30="●",1)+IF(N30="●",1)+IF(Q30="●",1)+IF(T30="●",1)+IF(W30="●",1)</f>
        <v>0</v>
      </c>
      <c r="H29" s="167">
        <f>IF(K30="▲",0.5)+IF(N30="▲",0.5)+IF(Q30="▲",0.5)+IF(T30="▲",0.5)+IF(W30="▲",0.5)</f>
        <v>0</v>
      </c>
      <c r="I29" s="168">
        <f>M29+P29+S29+V29+Y29</f>
        <v>0</v>
      </c>
      <c r="J29" s="168">
        <f>K29+N29+Q29+T29+W29</f>
        <v>0</v>
      </c>
      <c r="K29" s="56">
        <f>Y21</f>
        <v>0</v>
      </c>
      <c r="L29" s="53" t="s">
        <v>6</v>
      </c>
      <c r="M29" s="53">
        <f>W21</f>
        <v>0</v>
      </c>
      <c r="N29" s="52">
        <f>Y23</f>
        <v>0</v>
      </c>
      <c r="O29" s="53" t="s">
        <v>6</v>
      </c>
      <c r="P29" s="53">
        <f>W23</f>
        <v>0</v>
      </c>
      <c r="Q29" s="52">
        <f>Y25</f>
        <v>0</v>
      </c>
      <c r="R29" s="53" t="s">
        <v>6</v>
      </c>
      <c r="S29" s="53">
        <f>W25</f>
        <v>0</v>
      </c>
      <c r="T29" s="57">
        <f>Y27</f>
        <v>0</v>
      </c>
      <c r="U29" s="54" t="s">
        <v>6</v>
      </c>
      <c r="V29" s="54">
        <f>W27</f>
        <v>0</v>
      </c>
      <c r="W29" s="91"/>
      <c r="X29" s="91"/>
      <c r="Y29" s="91"/>
      <c r="AA29" s="222" t="s">
        <v>12</v>
      </c>
      <c r="AB29" s="223">
        <f>AD29+AF29</f>
        <v>0</v>
      </c>
      <c r="AC29" s="224">
        <f>(AD29+AE29)+(AF29*2)</f>
        <v>0</v>
      </c>
      <c r="AD29" s="220">
        <f>IF(AI30="○",1)+IF(AL30="○",1)+IF(AO30="○",1)+IF(AR30="○",1)+IF(AU30="○",1)</f>
        <v>0</v>
      </c>
      <c r="AE29" s="220">
        <f>IF(AI30="●",1)+IF(AL30="●",1)+IF(AO30="●",1)+IF(AR30="●",1)+IF(AU30="●",1)</f>
        <v>0</v>
      </c>
      <c r="AF29" s="221">
        <f>IF(AI30="▲",0.5)+IF(AL30="▲",0.5)+IF(AO30="▲",0.5)+IF(AR30="▲",0.5)+IF(AU30="▲",0.5)</f>
        <v>0</v>
      </c>
      <c r="AG29" s="225">
        <f>AK29+AN29+AQ29+AT29+AW29</f>
        <v>0</v>
      </c>
      <c r="AH29" s="225">
        <f>AI29+AL29+AO29+AR29+AU29</f>
        <v>0</v>
      </c>
      <c r="AI29" s="87">
        <f>AW21</f>
        <v>0</v>
      </c>
      <c r="AJ29" s="88" t="s">
        <v>6</v>
      </c>
      <c r="AK29" s="88">
        <f>AU21</f>
        <v>0</v>
      </c>
      <c r="AL29" s="89">
        <f>AW23</f>
        <v>0</v>
      </c>
      <c r="AM29" s="88" t="s">
        <v>6</v>
      </c>
      <c r="AN29" s="88">
        <f>AU23</f>
        <v>0</v>
      </c>
      <c r="AO29" s="89">
        <f>AW25</f>
        <v>0</v>
      </c>
      <c r="AP29" s="88" t="s">
        <v>6</v>
      </c>
      <c r="AQ29" s="88">
        <f>AU25</f>
        <v>0</v>
      </c>
      <c r="AR29" s="57">
        <f>AW27</f>
        <v>0</v>
      </c>
      <c r="AS29" s="54" t="s">
        <v>6</v>
      </c>
      <c r="AT29" s="54">
        <f>AU27</f>
        <v>0</v>
      </c>
      <c r="AU29" s="91"/>
      <c r="AV29" s="91"/>
      <c r="AW29" s="91"/>
    </row>
    <row r="30" spans="1:50" s="3" customFormat="1" ht="18.75" customHeight="1">
      <c r="C30" s="91"/>
      <c r="D30" s="163"/>
      <c r="E30" s="164"/>
      <c r="F30" s="165"/>
      <c r="G30" s="165"/>
      <c r="H30" s="167"/>
      <c r="I30" s="168"/>
      <c r="J30" s="169"/>
      <c r="K30" s="91" t="str">
        <f>IF(W22="○","●",IF(W22="●","○",IF(W22="▲","▲","")))</f>
        <v/>
      </c>
      <c r="L30" s="91"/>
      <c r="M30" s="91"/>
      <c r="N30" s="91" t="str">
        <f>IF(W24="○","●",IF(W24="●","○",IF(W24="▲","▲","")))</f>
        <v/>
      </c>
      <c r="O30" s="91"/>
      <c r="P30" s="91"/>
      <c r="Q30" s="166" t="str">
        <f>IF(W26="○","●",IF(W26="●","○",IF(W26="▲","▲","")))</f>
        <v/>
      </c>
      <c r="R30" s="91"/>
      <c r="S30" s="91"/>
      <c r="T30" s="101" t="str">
        <f>IF(W28="○","●",IF(W28="●","○",IF(W28="▲","▲","")))</f>
        <v/>
      </c>
      <c r="U30" s="91"/>
      <c r="V30" s="101"/>
      <c r="W30" s="91"/>
      <c r="X30" s="91"/>
      <c r="Y30" s="91"/>
      <c r="AA30" s="222"/>
      <c r="AB30" s="223"/>
      <c r="AC30" s="224"/>
      <c r="AD30" s="220"/>
      <c r="AE30" s="220"/>
      <c r="AF30" s="221"/>
      <c r="AG30" s="225"/>
      <c r="AH30" s="226"/>
      <c r="AI30" s="222" t="str">
        <f>IF(AU22="○","●",IF(AU22="●","○",IF(AU22="▲","▲","")))</f>
        <v/>
      </c>
      <c r="AJ30" s="222"/>
      <c r="AK30" s="222"/>
      <c r="AL30" s="222" t="str">
        <f>IF(AU24="○","●",IF(AU24="●","○",IF(AU24="▲","▲","")))</f>
        <v/>
      </c>
      <c r="AM30" s="222"/>
      <c r="AN30" s="222"/>
      <c r="AO30" s="227" t="str">
        <f>IF(AU26="○","●",IF(AU26="●","○",IF(AU26="▲","▲","")))</f>
        <v/>
      </c>
      <c r="AP30" s="222"/>
      <c r="AQ30" s="222"/>
      <c r="AR30" s="101" t="str">
        <f>IF(AU28="○","●",IF(AU28="●","○",IF(AU28="▲","▲","")))</f>
        <v/>
      </c>
      <c r="AS30" s="91"/>
      <c r="AT30" s="101"/>
      <c r="AU30" s="91"/>
      <c r="AV30" s="91"/>
      <c r="AW30" s="91"/>
    </row>
    <row r="31" spans="1:50" s="7" customFormat="1" ht="18.75" customHeight="1">
      <c r="C31" s="25" t="s">
        <v>13</v>
      </c>
      <c r="D31" s="9"/>
      <c r="E31" s="9"/>
      <c r="F31" s="9"/>
      <c r="G31" s="9"/>
      <c r="H31" s="9"/>
      <c r="I31" s="9"/>
      <c r="J31" s="9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AA31" s="25" t="s">
        <v>17</v>
      </c>
      <c r="AB31" s="9"/>
      <c r="AC31" s="9"/>
      <c r="AD31" s="9"/>
      <c r="AE31" s="9"/>
      <c r="AF31" s="9"/>
      <c r="AG31" s="9"/>
      <c r="AH31" s="9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</row>
    <row r="32" spans="1:50" s="7" customFormat="1" ht="18.75" customHeight="1" thickBot="1">
      <c r="C32" s="4" t="s">
        <v>0</v>
      </c>
      <c r="D32" s="16"/>
      <c r="E32" s="17"/>
      <c r="F32" s="8"/>
      <c r="G32" s="17"/>
      <c r="H32" s="18"/>
      <c r="I32" s="17"/>
      <c r="J32" s="17"/>
      <c r="K32" s="149"/>
      <c r="L32" s="149"/>
      <c r="M32" s="149"/>
      <c r="N32" s="12"/>
      <c r="O32" s="12"/>
      <c r="P32" s="12"/>
      <c r="Q32" s="149"/>
      <c r="R32" s="149"/>
      <c r="S32" s="149"/>
      <c r="T32" s="12"/>
      <c r="U32" s="12"/>
      <c r="V32" s="12"/>
      <c r="W32" s="149"/>
      <c r="X32" s="149"/>
      <c r="Y32" s="149"/>
      <c r="AA32" s="4" t="s">
        <v>0</v>
      </c>
      <c r="AB32" s="16"/>
      <c r="AC32" s="17"/>
      <c r="AD32" s="8"/>
      <c r="AE32" s="17"/>
      <c r="AF32" s="18"/>
      <c r="AG32" s="17"/>
      <c r="AH32" s="17"/>
      <c r="AI32" s="149"/>
      <c r="AJ32" s="149"/>
      <c r="AK32" s="149"/>
      <c r="AL32" s="12"/>
      <c r="AM32" s="12"/>
      <c r="AN32" s="12"/>
      <c r="AO32" s="149"/>
      <c r="AP32" s="149"/>
      <c r="AQ32" s="149"/>
      <c r="AR32" s="12"/>
      <c r="AS32" s="12"/>
      <c r="AT32" s="12"/>
      <c r="AU32" s="149"/>
      <c r="AV32" s="149"/>
      <c r="AW32" s="149"/>
    </row>
    <row r="33" spans="3:49" s="7" customFormat="1" ht="18.75" customHeight="1" thickBot="1">
      <c r="C33" s="70" t="str">
        <f>C31</f>
        <v>Ｃブロック</v>
      </c>
      <c r="D33" s="71" t="s">
        <v>7</v>
      </c>
      <c r="E33" s="72" t="s">
        <v>8</v>
      </c>
      <c r="F33" s="73" t="s">
        <v>1</v>
      </c>
      <c r="G33" s="73" t="s">
        <v>2</v>
      </c>
      <c r="H33" s="71" t="s">
        <v>3</v>
      </c>
      <c r="I33" s="73" t="s">
        <v>4</v>
      </c>
      <c r="J33" s="74" t="s">
        <v>5</v>
      </c>
      <c r="K33" s="152" t="str">
        <f>C34</f>
        <v>真陽</v>
      </c>
      <c r="L33" s="152"/>
      <c r="M33" s="152"/>
      <c r="N33" s="153" t="str">
        <f>C36</f>
        <v>小束山</v>
      </c>
      <c r="O33" s="153"/>
      <c r="P33" s="153"/>
      <c r="Q33" s="153" t="str">
        <f>C38</f>
        <v>東播</v>
      </c>
      <c r="R33" s="153"/>
      <c r="S33" s="154"/>
      <c r="T33" s="101" t="str">
        <f>C40</f>
        <v>④</v>
      </c>
      <c r="U33" s="101"/>
      <c r="V33" s="101"/>
      <c r="W33" s="101" t="str">
        <f>C42</f>
        <v>⑤</v>
      </c>
      <c r="X33" s="101"/>
      <c r="Y33" s="101"/>
      <c r="AA33" s="70" t="str">
        <f>AA31</f>
        <v>Ｇブロック</v>
      </c>
      <c r="AB33" s="71" t="s">
        <v>7</v>
      </c>
      <c r="AC33" s="72" t="s">
        <v>8</v>
      </c>
      <c r="AD33" s="73" t="s">
        <v>1</v>
      </c>
      <c r="AE33" s="73" t="s">
        <v>2</v>
      </c>
      <c r="AF33" s="71" t="s">
        <v>3</v>
      </c>
      <c r="AG33" s="73" t="s">
        <v>4</v>
      </c>
      <c r="AH33" s="74" t="s">
        <v>5</v>
      </c>
      <c r="AI33" s="152" t="str">
        <f>AA34</f>
        <v>須磨Ｒ</v>
      </c>
      <c r="AJ33" s="152"/>
      <c r="AK33" s="152"/>
      <c r="AL33" s="153" t="str">
        <f>AA36</f>
        <v>二見</v>
      </c>
      <c r="AM33" s="153"/>
      <c r="AN33" s="153"/>
      <c r="AO33" s="153" t="str">
        <f>AA38</f>
        <v>本山</v>
      </c>
      <c r="AP33" s="153"/>
      <c r="AQ33" s="154"/>
      <c r="AR33" s="101" t="str">
        <f>AA40</f>
        <v>④</v>
      </c>
      <c r="AS33" s="101"/>
      <c r="AT33" s="101"/>
      <c r="AU33" s="101" t="str">
        <f>AA42</f>
        <v>⑤</v>
      </c>
      <c r="AV33" s="101"/>
      <c r="AW33" s="101"/>
    </row>
    <row r="34" spans="3:49" s="7" customFormat="1" ht="18.75" customHeight="1">
      <c r="C34" s="139" t="s">
        <v>28</v>
      </c>
      <c r="D34" s="140">
        <f>F34+H34</f>
        <v>0</v>
      </c>
      <c r="E34" s="141">
        <f>(F34+G34)+(H34*2)</f>
        <v>0</v>
      </c>
      <c r="F34" s="142">
        <f>IF(K35="○",1)+IF(N35="○",1)+IF(Q35="○",1)+IF(T35="○",1)+IF(W35="○",1)</f>
        <v>0</v>
      </c>
      <c r="G34" s="142">
        <f>IF(K35="●",1)+IF(N35="●",1)+IF(Q35="●",1)+IF(T35="●",1)+IF(W35="●",1)</f>
        <v>0</v>
      </c>
      <c r="H34" s="176">
        <f>IF(K35="▲",0.5)+IF(N35="▲",0.5)+IF(Q35="▲",0.5)+IF(T35="▲",0.5)+IF(W35="▲",0.5)</f>
        <v>0</v>
      </c>
      <c r="I34" s="143">
        <f>M34+P34+S34+V34+Y34</f>
        <v>0</v>
      </c>
      <c r="J34" s="144">
        <f>K34+N34+Q34+T34+W34</f>
        <v>0</v>
      </c>
      <c r="K34" s="145"/>
      <c r="L34" s="146"/>
      <c r="M34" s="147"/>
      <c r="N34" s="75"/>
      <c r="O34" s="76" t="s">
        <v>6</v>
      </c>
      <c r="P34" s="77"/>
      <c r="Q34" s="75"/>
      <c r="R34" s="76" t="s">
        <v>6</v>
      </c>
      <c r="S34" s="78"/>
      <c r="T34" s="52"/>
      <c r="U34" s="53" t="s">
        <v>6</v>
      </c>
      <c r="V34" s="53"/>
      <c r="W34" s="52"/>
      <c r="X34" s="53" t="s">
        <v>6</v>
      </c>
      <c r="Y34" s="53"/>
      <c r="AA34" s="139" t="s">
        <v>45</v>
      </c>
      <c r="AB34" s="140">
        <f>AD34+AF34</f>
        <v>0</v>
      </c>
      <c r="AC34" s="141">
        <f>(AD34+AE34)+(AF34*2)</f>
        <v>0</v>
      </c>
      <c r="AD34" s="142">
        <f>IF(AI35="○",1)+IF(AL35="○",1)+IF(AO35="○",1)+IF(AR35="○",1)+IF(AU35="○",1)</f>
        <v>0</v>
      </c>
      <c r="AE34" s="142">
        <f>IF(AI35="●",1)+IF(AL35="●",1)+IF(AO35="●",1)+IF(AR35="●",1)+IF(AU35="●",1)</f>
        <v>0</v>
      </c>
      <c r="AF34" s="176">
        <f>IF(AI35="▲",0.5)+IF(AL35="▲",0.5)+IF(AO35="▲",0.5)+IF(AR35="▲",0.5)+IF(AU35="▲",0.5)</f>
        <v>0</v>
      </c>
      <c r="AG34" s="143">
        <f>AK34+AN34+AQ34+AT34+AW34</f>
        <v>0</v>
      </c>
      <c r="AH34" s="144">
        <f>AI34+AL34+AO34+AR34+AU34</f>
        <v>0</v>
      </c>
      <c r="AI34" s="145"/>
      <c r="AJ34" s="146"/>
      <c r="AK34" s="147"/>
      <c r="AL34" s="75"/>
      <c r="AM34" s="76" t="s">
        <v>6</v>
      </c>
      <c r="AN34" s="77"/>
      <c r="AO34" s="75"/>
      <c r="AP34" s="76" t="s">
        <v>6</v>
      </c>
      <c r="AQ34" s="78"/>
      <c r="AR34" s="52"/>
      <c r="AS34" s="53" t="s">
        <v>6</v>
      </c>
      <c r="AT34" s="53"/>
      <c r="AU34" s="52"/>
      <c r="AV34" s="53" t="s">
        <v>6</v>
      </c>
      <c r="AW34" s="53"/>
    </row>
    <row r="35" spans="3:49" s="7" customFormat="1" ht="18.75" customHeight="1">
      <c r="C35" s="105"/>
      <c r="D35" s="128"/>
      <c r="E35" s="129"/>
      <c r="F35" s="130"/>
      <c r="G35" s="130"/>
      <c r="H35" s="148"/>
      <c r="I35" s="115"/>
      <c r="J35" s="131"/>
      <c r="K35" s="133"/>
      <c r="L35" s="134"/>
      <c r="M35" s="135"/>
      <c r="N35" s="155"/>
      <c r="O35" s="156"/>
      <c r="P35" s="157"/>
      <c r="Q35" s="155"/>
      <c r="R35" s="156"/>
      <c r="S35" s="158"/>
      <c r="T35" s="162"/>
      <c r="U35" s="162"/>
      <c r="V35" s="162"/>
      <c r="W35" s="162"/>
      <c r="X35" s="162"/>
      <c r="Y35" s="162"/>
      <c r="AA35" s="105"/>
      <c r="AB35" s="128"/>
      <c r="AC35" s="129"/>
      <c r="AD35" s="130"/>
      <c r="AE35" s="130"/>
      <c r="AF35" s="148"/>
      <c r="AG35" s="115"/>
      <c r="AH35" s="131"/>
      <c r="AI35" s="133"/>
      <c r="AJ35" s="134"/>
      <c r="AK35" s="135"/>
      <c r="AL35" s="155"/>
      <c r="AM35" s="156"/>
      <c r="AN35" s="157"/>
      <c r="AO35" s="155"/>
      <c r="AP35" s="156"/>
      <c r="AQ35" s="158"/>
      <c r="AR35" s="162"/>
      <c r="AS35" s="162"/>
      <c r="AT35" s="162"/>
      <c r="AU35" s="162"/>
      <c r="AV35" s="162"/>
      <c r="AW35" s="162"/>
    </row>
    <row r="36" spans="3:49" s="7" customFormat="1" ht="18.75" customHeight="1">
      <c r="C36" s="105" t="s">
        <v>29</v>
      </c>
      <c r="D36" s="107">
        <f>F36+H36</f>
        <v>0</v>
      </c>
      <c r="E36" s="109">
        <f>(F36+G36)+(H36*2)</f>
        <v>0</v>
      </c>
      <c r="F36" s="111">
        <f>IF(K37="○",1)+IF(N37="○",1)+IF(Q37="○",1)+IF(T37="○",1)+IF(W37="○",1)</f>
        <v>0</v>
      </c>
      <c r="G36" s="111">
        <f>IF(K37="●",1)+IF(N37="●",1)+IF(Q37="●",1)+IF(T37="●",1)+IF(W37="●",1)</f>
        <v>0</v>
      </c>
      <c r="H36" s="113">
        <f>IF(K37="▲",0.5)+IF(N37="▲",0.5)+IF(Q37="▲",0.5)+IF(T37="▲",0.5)+IF(W37="▲",0.5)</f>
        <v>0</v>
      </c>
      <c r="I36" s="115">
        <f>M36+P36+S36+V36+Y36</f>
        <v>0</v>
      </c>
      <c r="J36" s="117">
        <f>K36+N36+Q36+T36+W36</f>
        <v>0</v>
      </c>
      <c r="K36" s="79">
        <f>P34</f>
        <v>0</v>
      </c>
      <c r="L36" s="80" t="s">
        <v>6</v>
      </c>
      <c r="M36" s="81">
        <f>N34</f>
        <v>0</v>
      </c>
      <c r="N36" s="119"/>
      <c r="O36" s="120"/>
      <c r="P36" s="132"/>
      <c r="Q36" s="82"/>
      <c r="R36" s="83" t="s">
        <v>6</v>
      </c>
      <c r="S36" s="85"/>
      <c r="T36" s="52"/>
      <c r="U36" s="53" t="s">
        <v>6</v>
      </c>
      <c r="V36" s="53"/>
      <c r="W36" s="52"/>
      <c r="X36" s="53" t="s">
        <v>6</v>
      </c>
      <c r="Y36" s="53"/>
      <c r="AA36" s="105" t="s">
        <v>34</v>
      </c>
      <c r="AB36" s="107">
        <f>AD36+AF36</f>
        <v>0</v>
      </c>
      <c r="AC36" s="109">
        <f>(AD36+AE36)+(AF36*2)</f>
        <v>0</v>
      </c>
      <c r="AD36" s="111">
        <f>IF(AI37="○",1)+IF(AL37="○",1)+IF(AO37="○",1)+IF(AR37="○",1)+IF(AU37="○",1)</f>
        <v>0</v>
      </c>
      <c r="AE36" s="111">
        <f>IF(AI37="●",1)+IF(AL37="●",1)+IF(AO37="●",1)+IF(AR37="●",1)+IF(AU37="●",1)</f>
        <v>0</v>
      </c>
      <c r="AF36" s="113">
        <f>IF(AI37="▲",0.5)+IF(AL37="▲",0.5)+IF(AO37="▲",0.5)+IF(AR37="▲",0.5)+IF(AU37="▲",0.5)</f>
        <v>0</v>
      </c>
      <c r="AG36" s="115">
        <f>AK36+AN36+AQ36+AT36+AW36</f>
        <v>0</v>
      </c>
      <c r="AH36" s="117">
        <f>AI36+AL36+AO36+AR36+AU36</f>
        <v>0</v>
      </c>
      <c r="AI36" s="79">
        <f>AN34</f>
        <v>0</v>
      </c>
      <c r="AJ36" s="80" t="s">
        <v>6</v>
      </c>
      <c r="AK36" s="81">
        <f>AL34</f>
        <v>0</v>
      </c>
      <c r="AL36" s="119"/>
      <c r="AM36" s="120"/>
      <c r="AN36" s="132"/>
      <c r="AO36" s="82"/>
      <c r="AP36" s="83" t="s">
        <v>6</v>
      </c>
      <c r="AQ36" s="85"/>
      <c r="AR36" s="52"/>
      <c r="AS36" s="53" t="s">
        <v>6</v>
      </c>
      <c r="AT36" s="53"/>
      <c r="AU36" s="52"/>
      <c r="AV36" s="53" t="s">
        <v>6</v>
      </c>
      <c r="AW36" s="53"/>
    </row>
    <row r="37" spans="3:49" s="7" customFormat="1" ht="18.75" customHeight="1">
      <c r="C37" s="105"/>
      <c r="D37" s="128"/>
      <c r="E37" s="129"/>
      <c r="F37" s="130"/>
      <c r="G37" s="130"/>
      <c r="H37" s="148"/>
      <c r="I37" s="115"/>
      <c r="J37" s="131"/>
      <c r="K37" s="136" t="str">
        <f>IF(N35="○","●",IF(N35="●","○",IF(N35="▲","▲","")))</f>
        <v/>
      </c>
      <c r="L37" s="137"/>
      <c r="M37" s="138"/>
      <c r="N37" s="133"/>
      <c r="O37" s="134"/>
      <c r="P37" s="135"/>
      <c r="Q37" s="155"/>
      <c r="R37" s="156"/>
      <c r="S37" s="158"/>
      <c r="T37" s="162"/>
      <c r="U37" s="162"/>
      <c r="V37" s="162"/>
      <c r="W37" s="162"/>
      <c r="X37" s="162"/>
      <c r="Y37" s="162"/>
      <c r="AA37" s="105"/>
      <c r="AB37" s="128"/>
      <c r="AC37" s="129"/>
      <c r="AD37" s="130"/>
      <c r="AE37" s="130"/>
      <c r="AF37" s="148"/>
      <c r="AG37" s="115"/>
      <c r="AH37" s="131"/>
      <c r="AI37" s="136" t="str">
        <f>IF(AL35="○","●",IF(AL35="●","○",IF(AL35="▲","▲","")))</f>
        <v/>
      </c>
      <c r="AJ37" s="137"/>
      <c r="AK37" s="138"/>
      <c r="AL37" s="133"/>
      <c r="AM37" s="134"/>
      <c r="AN37" s="135"/>
      <c r="AO37" s="155"/>
      <c r="AP37" s="156"/>
      <c r="AQ37" s="158"/>
      <c r="AR37" s="162"/>
      <c r="AS37" s="162"/>
      <c r="AT37" s="162"/>
      <c r="AU37" s="162"/>
      <c r="AV37" s="162"/>
      <c r="AW37" s="162"/>
    </row>
    <row r="38" spans="3:49" s="7" customFormat="1" ht="18.75" customHeight="1">
      <c r="C38" s="105" t="s">
        <v>30</v>
      </c>
      <c r="D38" s="107">
        <f>F38+H38</f>
        <v>0</v>
      </c>
      <c r="E38" s="109">
        <f>(F38+G38)+(H38*2)</f>
        <v>0</v>
      </c>
      <c r="F38" s="111">
        <f>IF(K39="○",1)+IF(N39="○",1)+IF(Q39="○",1)+IF(T39="○",1)+IF(W39="○",1)</f>
        <v>0</v>
      </c>
      <c r="G38" s="111">
        <f>IF(K39="●",1)+IF(N39="●",1)+IF(Q39="●",1)+IF(T39="●",1)+IF(W39="●",1)</f>
        <v>0</v>
      </c>
      <c r="H38" s="113">
        <f>IF(K39="▲",0.5)+IF(N39="▲",0.5)+IF(Q39="▲",0.5)+IF(T39="▲",0.5)+IF(W39="▲",0.5)</f>
        <v>0</v>
      </c>
      <c r="I38" s="115">
        <f>M38+P38+S38+V38+Y38</f>
        <v>0</v>
      </c>
      <c r="J38" s="117">
        <f>K38+N38+Q38+T38+W38</f>
        <v>0</v>
      </c>
      <c r="K38" s="79">
        <f>S34</f>
        <v>0</v>
      </c>
      <c r="L38" s="80" t="s">
        <v>6</v>
      </c>
      <c r="M38" s="81">
        <f>Q34</f>
        <v>0</v>
      </c>
      <c r="N38" s="86">
        <f>S36</f>
        <v>0</v>
      </c>
      <c r="O38" s="80" t="s">
        <v>6</v>
      </c>
      <c r="P38" s="81">
        <f>Q36</f>
        <v>0</v>
      </c>
      <c r="Q38" s="119"/>
      <c r="R38" s="120"/>
      <c r="S38" s="121"/>
      <c r="T38" s="52"/>
      <c r="U38" s="53" t="s">
        <v>6</v>
      </c>
      <c r="V38" s="53"/>
      <c r="W38" s="52"/>
      <c r="X38" s="53" t="s">
        <v>6</v>
      </c>
      <c r="Y38" s="53"/>
      <c r="AA38" s="105" t="s">
        <v>35</v>
      </c>
      <c r="AB38" s="107">
        <f>AD38+AF38</f>
        <v>0</v>
      </c>
      <c r="AC38" s="109">
        <f>(AD38+AE38)+(AF38*2)</f>
        <v>0</v>
      </c>
      <c r="AD38" s="111">
        <f>IF(AI39="○",1)+IF(AL39="○",1)+IF(AO39="○",1)+IF(AR39="○",1)+IF(AU39="○",1)</f>
        <v>0</v>
      </c>
      <c r="AE38" s="111">
        <f>IF(AI39="●",1)+IF(AL39="●",1)+IF(AO39="●",1)+IF(AR39="●",1)+IF(AU39="●",1)</f>
        <v>0</v>
      </c>
      <c r="AF38" s="113">
        <f>IF(AI39="▲",0.5)+IF(AL39="▲",0.5)+IF(AO39="▲",0.5)+IF(AR39="▲",0.5)+IF(AU39="▲",0.5)</f>
        <v>0</v>
      </c>
      <c r="AG38" s="115">
        <f>AK38+AN38+AQ38+AT38+AW38</f>
        <v>0</v>
      </c>
      <c r="AH38" s="117">
        <f>AI38+AL38+AO38+AR38+AU38</f>
        <v>0</v>
      </c>
      <c r="AI38" s="79">
        <f>AQ34</f>
        <v>0</v>
      </c>
      <c r="AJ38" s="80" t="s">
        <v>6</v>
      </c>
      <c r="AK38" s="81">
        <f>AO34</f>
        <v>0</v>
      </c>
      <c r="AL38" s="86">
        <f>AQ36</f>
        <v>0</v>
      </c>
      <c r="AM38" s="80" t="s">
        <v>6</v>
      </c>
      <c r="AN38" s="81">
        <f>AO36</f>
        <v>0</v>
      </c>
      <c r="AO38" s="119"/>
      <c r="AP38" s="120"/>
      <c r="AQ38" s="121"/>
      <c r="AR38" s="52"/>
      <c r="AS38" s="53" t="s">
        <v>6</v>
      </c>
      <c r="AT38" s="53"/>
      <c r="AU38" s="52"/>
      <c r="AV38" s="53" t="s">
        <v>6</v>
      </c>
      <c r="AW38" s="53"/>
    </row>
    <row r="39" spans="3:49" s="7" customFormat="1" ht="18.75" customHeight="1" thickBot="1">
      <c r="C39" s="106"/>
      <c r="D39" s="108"/>
      <c r="E39" s="110"/>
      <c r="F39" s="112"/>
      <c r="G39" s="112"/>
      <c r="H39" s="114"/>
      <c r="I39" s="116"/>
      <c r="J39" s="118"/>
      <c r="K39" s="125" t="str">
        <f>IF(Q35="○","●",IF(Q35="●","○",IF(Q35="▲","▲","")))</f>
        <v/>
      </c>
      <c r="L39" s="126"/>
      <c r="M39" s="127"/>
      <c r="N39" s="125" t="str">
        <f>IF(Q37="○","●",IF(Q37="●","○",IF(Q37="▲","▲","")))</f>
        <v/>
      </c>
      <c r="O39" s="126"/>
      <c r="P39" s="127"/>
      <c r="Q39" s="122"/>
      <c r="R39" s="123"/>
      <c r="S39" s="124"/>
      <c r="T39" s="162"/>
      <c r="U39" s="162"/>
      <c r="V39" s="162"/>
      <c r="W39" s="162"/>
      <c r="X39" s="162"/>
      <c r="Y39" s="162"/>
      <c r="AA39" s="106"/>
      <c r="AB39" s="108"/>
      <c r="AC39" s="110"/>
      <c r="AD39" s="112"/>
      <c r="AE39" s="112"/>
      <c r="AF39" s="114"/>
      <c r="AG39" s="116"/>
      <c r="AH39" s="118"/>
      <c r="AI39" s="125" t="str">
        <f>IF(AO35="○","●",IF(AO35="●","○",IF(AO35="▲","▲","")))</f>
        <v/>
      </c>
      <c r="AJ39" s="126"/>
      <c r="AK39" s="127"/>
      <c r="AL39" s="125" t="str">
        <f>IF(AO37="○","●",IF(AO37="●","○",IF(AO37="▲","▲","")))</f>
        <v/>
      </c>
      <c r="AM39" s="126"/>
      <c r="AN39" s="127"/>
      <c r="AO39" s="122"/>
      <c r="AP39" s="123"/>
      <c r="AQ39" s="124"/>
      <c r="AR39" s="162"/>
      <c r="AS39" s="162"/>
      <c r="AT39" s="162"/>
      <c r="AU39" s="162"/>
      <c r="AV39" s="162"/>
      <c r="AW39" s="162"/>
    </row>
    <row r="40" spans="3:49" s="7" customFormat="1" ht="18.75" customHeight="1">
      <c r="C40" s="91" t="s">
        <v>11</v>
      </c>
      <c r="D40" s="163">
        <f>F40+H40</f>
        <v>0</v>
      </c>
      <c r="E40" s="164">
        <f>(F40+G40)++(H40*2)</f>
        <v>0</v>
      </c>
      <c r="F40" s="165">
        <f>IF(K41="○",1)+IF(N41="○",1)+IF(Q41="○",1)+IF(T41="○",1)+IF(W41="○",1)</f>
        <v>0</v>
      </c>
      <c r="G40" s="165">
        <f>IF(K41="●",1)+IF(N41="●",1)+IF(Q41="●",1)+IF(T41="●",1)+IF(W41="●",1)</f>
        <v>0</v>
      </c>
      <c r="H40" s="167">
        <f>IF(K41="▲",0.5)+IF(N41="▲",0.5)+IF(Q41="▲",0.5)+IF(T41="▲",0.5)+IF(W41="▲",0.5)</f>
        <v>0</v>
      </c>
      <c r="I40" s="168">
        <f>M40+P40+S40+V40+Y40</f>
        <v>0</v>
      </c>
      <c r="J40" s="168">
        <f>K40+N40+Q40+T40+W40</f>
        <v>0</v>
      </c>
      <c r="K40" s="56">
        <f>V34</f>
        <v>0</v>
      </c>
      <c r="L40" s="53" t="s">
        <v>6</v>
      </c>
      <c r="M40" s="53">
        <f>T34</f>
        <v>0</v>
      </c>
      <c r="N40" s="52">
        <f>V36</f>
        <v>0</v>
      </c>
      <c r="O40" s="53" t="s">
        <v>6</v>
      </c>
      <c r="P40" s="53">
        <f>T36</f>
        <v>0</v>
      </c>
      <c r="Q40" s="52">
        <f>V38</f>
        <v>0</v>
      </c>
      <c r="R40" s="53" t="s">
        <v>6</v>
      </c>
      <c r="S40" s="53">
        <f>T38</f>
        <v>0</v>
      </c>
      <c r="T40" s="91"/>
      <c r="U40" s="91"/>
      <c r="V40" s="91"/>
      <c r="W40" s="52"/>
      <c r="X40" s="53" t="s">
        <v>6</v>
      </c>
      <c r="Y40" s="53"/>
      <c r="AA40" s="222" t="s">
        <v>11</v>
      </c>
      <c r="AB40" s="223">
        <f>AD40+AF40</f>
        <v>0</v>
      </c>
      <c r="AC40" s="224">
        <f>(AD40+AE40)++(AF40*2)</f>
        <v>0</v>
      </c>
      <c r="AD40" s="220">
        <f>IF(AI41="○",1)+IF(AL41="○",1)+IF(AO41="○",1)+IF(AR41="○",1)+IF(AU41="○",1)</f>
        <v>0</v>
      </c>
      <c r="AE40" s="220">
        <f>IF(AI41="●",1)+IF(AL41="●",1)+IF(AO41="●",1)+IF(AR41="●",1)+IF(AU41="●",1)</f>
        <v>0</v>
      </c>
      <c r="AF40" s="221">
        <f>IF(AI41="▲",0.5)+IF(AL41="▲",0.5)+IF(AO41="▲",0.5)+IF(AR41="▲",0.5)+IF(AU41="▲",0.5)</f>
        <v>0</v>
      </c>
      <c r="AG40" s="225">
        <f>AK40+AN40+AQ40+AT40+AW40</f>
        <v>0</v>
      </c>
      <c r="AH40" s="225">
        <f>AI40+AL40+AO40+AR40+AU40</f>
        <v>0</v>
      </c>
      <c r="AI40" s="87">
        <f>AT34</f>
        <v>0</v>
      </c>
      <c r="AJ40" s="88" t="s">
        <v>6</v>
      </c>
      <c r="AK40" s="88">
        <f>AR34</f>
        <v>0</v>
      </c>
      <c r="AL40" s="89">
        <f>AT36</f>
        <v>0</v>
      </c>
      <c r="AM40" s="88" t="s">
        <v>6</v>
      </c>
      <c r="AN40" s="88">
        <f>AR36</f>
        <v>0</v>
      </c>
      <c r="AO40" s="89">
        <f>AT38</f>
        <v>0</v>
      </c>
      <c r="AP40" s="88" t="s">
        <v>6</v>
      </c>
      <c r="AQ40" s="88">
        <f>AR38</f>
        <v>0</v>
      </c>
      <c r="AR40" s="91"/>
      <c r="AS40" s="91"/>
      <c r="AT40" s="91"/>
      <c r="AU40" s="52"/>
      <c r="AV40" s="53" t="s">
        <v>6</v>
      </c>
      <c r="AW40" s="53"/>
    </row>
    <row r="41" spans="3:49" s="7" customFormat="1" ht="18.75" customHeight="1">
      <c r="C41" s="91"/>
      <c r="D41" s="163"/>
      <c r="E41" s="164"/>
      <c r="F41" s="165"/>
      <c r="G41" s="165"/>
      <c r="H41" s="167"/>
      <c r="I41" s="168"/>
      <c r="J41" s="169"/>
      <c r="K41" s="91" t="str">
        <f>IF(T35="○","●",IF(T35="●","○",IF(T35="▲","▲","")))</f>
        <v/>
      </c>
      <c r="L41" s="91"/>
      <c r="M41" s="91"/>
      <c r="N41" s="91" t="str">
        <f>IF(T37="○","●",IF(T37="●","○",IF(T37="▲","▲","")))</f>
        <v/>
      </c>
      <c r="O41" s="91"/>
      <c r="P41" s="91"/>
      <c r="Q41" s="91" t="str">
        <f>IF(T39="○","●",IF(T39="●","○",IF(T39="▲","▲","")))</f>
        <v/>
      </c>
      <c r="R41" s="91"/>
      <c r="S41" s="91"/>
      <c r="T41" s="91"/>
      <c r="U41" s="91"/>
      <c r="V41" s="91"/>
      <c r="W41" s="162"/>
      <c r="X41" s="162"/>
      <c r="Y41" s="162"/>
      <c r="AA41" s="222"/>
      <c r="AB41" s="223"/>
      <c r="AC41" s="224"/>
      <c r="AD41" s="220"/>
      <c r="AE41" s="220"/>
      <c r="AF41" s="221"/>
      <c r="AG41" s="225"/>
      <c r="AH41" s="226"/>
      <c r="AI41" s="222" t="str">
        <f>IF(AR35="○","●",IF(AR35="●","○",IF(AR35="▲","▲","")))</f>
        <v/>
      </c>
      <c r="AJ41" s="222"/>
      <c r="AK41" s="222"/>
      <c r="AL41" s="222" t="str">
        <f>IF(AR37="○","●",IF(AR37="●","○",IF(AR37="▲","▲","")))</f>
        <v/>
      </c>
      <c r="AM41" s="222"/>
      <c r="AN41" s="222"/>
      <c r="AO41" s="222" t="str">
        <f>IF(AR39="○","●",IF(AR39="●","○",IF(AR39="▲","▲","")))</f>
        <v/>
      </c>
      <c r="AP41" s="222"/>
      <c r="AQ41" s="222"/>
      <c r="AR41" s="91"/>
      <c r="AS41" s="91"/>
      <c r="AT41" s="91"/>
      <c r="AU41" s="162"/>
      <c r="AV41" s="162"/>
      <c r="AW41" s="162"/>
    </row>
    <row r="42" spans="3:49" ht="18.75" customHeight="1">
      <c r="C42" s="91" t="s">
        <v>12</v>
      </c>
      <c r="D42" s="163">
        <f>F42+H42</f>
        <v>0</v>
      </c>
      <c r="E42" s="164">
        <f>(F42+G42)+(H42*2)</f>
        <v>0</v>
      </c>
      <c r="F42" s="165">
        <f>IF(K43="○",1)+IF(N43="○",1)+IF(Q43="○",1)+IF(T43="○",1)+IF(W43="○",1)</f>
        <v>0</v>
      </c>
      <c r="G42" s="165">
        <f>IF(K43="●",1)+IF(N43="●",1)+IF(Q43="●",1)+IF(T43="●",1)+IF(W43="●",1)</f>
        <v>0</v>
      </c>
      <c r="H42" s="167">
        <f>IF(K43="▲",0.5)+IF(N43="▲",0.5)+IF(Q43="▲",0.5)+IF(T43="▲",0.5)+IF(W43="▲",0.5)</f>
        <v>0</v>
      </c>
      <c r="I42" s="168">
        <f>M42+P42+S42+V42+Y42</f>
        <v>0</v>
      </c>
      <c r="J42" s="168">
        <f>K42+N42+Q42+T42+W42</f>
        <v>0</v>
      </c>
      <c r="K42" s="56">
        <f>Y34</f>
        <v>0</v>
      </c>
      <c r="L42" s="53" t="s">
        <v>6</v>
      </c>
      <c r="M42" s="53">
        <f>W34</f>
        <v>0</v>
      </c>
      <c r="N42" s="52">
        <f>Y36</f>
        <v>0</v>
      </c>
      <c r="O42" s="53" t="s">
        <v>6</v>
      </c>
      <c r="P42" s="53">
        <f>W36</f>
        <v>0</v>
      </c>
      <c r="Q42" s="52">
        <f>Y38</f>
        <v>0</v>
      </c>
      <c r="R42" s="53" t="s">
        <v>6</v>
      </c>
      <c r="S42" s="53">
        <f>W38</f>
        <v>0</v>
      </c>
      <c r="T42" s="52">
        <f>Y40</f>
        <v>0</v>
      </c>
      <c r="U42" s="53" t="s">
        <v>6</v>
      </c>
      <c r="V42" s="53">
        <f>W40</f>
        <v>0</v>
      </c>
      <c r="W42" s="91"/>
      <c r="X42" s="91"/>
      <c r="Y42" s="91"/>
      <c r="AA42" s="222" t="s">
        <v>12</v>
      </c>
      <c r="AB42" s="223">
        <f>AD42+AF42</f>
        <v>0</v>
      </c>
      <c r="AC42" s="224">
        <f>(AD42+AE42)+(AF42*2)</f>
        <v>0</v>
      </c>
      <c r="AD42" s="220">
        <f>IF(AI43="○",1)+IF(AL43="○",1)+IF(AO43="○",1)+IF(AR43="○",1)+IF(AU43="○",1)</f>
        <v>0</v>
      </c>
      <c r="AE42" s="220">
        <f>IF(AI43="●",1)+IF(AL43="●",1)+IF(AO43="●",1)+IF(AR43="●",1)+IF(AU43="●",1)</f>
        <v>0</v>
      </c>
      <c r="AF42" s="221">
        <f>IF(AI43="▲",0.5)+IF(AL43="▲",0.5)+IF(AO43="▲",0.5)+IF(AR43="▲",0.5)+IF(AU43="▲",0.5)</f>
        <v>0</v>
      </c>
      <c r="AG42" s="225">
        <f>AK42+AN42+AQ42+AT42+AW42</f>
        <v>0</v>
      </c>
      <c r="AH42" s="225">
        <f>AI42+AL42+AO42+AR42+AU42</f>
        <v>0</v>
      </c>
      <c r="AI42" s="87">
        <f>AW34</f>
        <v>0</v>
      </c>
      <c r="AJ42" s="88" t="s">
        <v>6</v>
      </c>
      <c r="AK42" s="88">
        <f>AU34</f>
        <v>0</v>
      </c>
      <c r="AL42" s="89">
        <f>AW36</f>
        <v>0</v>
      </c>
      <c r="AM42" s="88" t="s">
        <v>6</v>
      </c>
      <c r="AN42" s="88">
        <f>AU36</f>
        <v>0</v>
      </c>
      <c r="AO42" s="89">
        <f>AW38</f>
        <v>0</v>
      </c>
      <c r="AP42" s="88" t="s">
        <v>6</v>
      </c>
      <c r="AQ42" s="88">
        <f>AU38</f>
        <v>0</v>
      </c>
      <c r="AR42" s="52">
        <f>AW40</f>
        <v>0</v>
      </c>
      <c r="AS42" s="53" t="s">
        <v>6</v>
      </c>
      <c r="AT42" s="53">
        <f>AU40</f>
        <v>0</v>
      </c>
      <c r="AU42" s="91"/>
      <c r="AV42" s="91"/>
      <c r="AW42" s="91"/>
    </row>
    <row r="43" spans="3:49" ht="18.75" customHeight="1">
      <c r="C43" s="91"/>
      <c r="D43" s="163"/>
      <c r="E43" s="164"/>
      <c r="F43" s="165"/>
      <c r="G43" s="165"/>
      <c r="H43" s="167"/>
      <c r="I43" s="168"/>
      <c r="J43" s="169"/>
      <c r="K43" s="91" t="str">
        <f>IF(W35="○","●",IF(W35="●","○",IF(W35="▲","▲","")))</f>
        <v/>
      </c>
      <c r="L43" s="91"/>
      <c r="M43" s="91"/>
      <c r="N43" s="91" t="str">
        <f>IF(W37="○","●",IF(W37="●","○",IF(W37="▲","▲","")))</f>
        <v/>
      </c>
      <c r="O43" s="91"/>
      <c r="P43" s="91"/>
      <c r="Q43" s="166" t="str">
        <f>IF(W39="○","●",IF(W39="●","○",IF(W39="▲","▲","")))</f>
        <v/>
      </c>
      <c r="R43" s="91"/>
      <c r="S43" s="91"/>
      <c r="T43" s="91" t="str">
        <f>IF(W41="○","●",IF(W41="●","○",IF(W41="▲","▲","")))</f>
        <v/>
      </c>
      <c r="U43" s="91"/>
      <c r="V43" s="91"/>
      <c r="W43" s="91"/>
      <c r="X43" s="91"/>
      <c r="Y43" s="91"/>
      <c r="AA43" s="222"/>
      <c r="AB43" s="223"/>
      <c r="AC43" s="224"/>
      <c r="AD43" s="220"/>
      <c r="AE43" s="220"/>
      <c r="AF43" s="221"/>
      <c r="AG43" s="225"/>
      <c r="AH43" s="226"/>
      <c r="AI43" s="222" t="str">
        <f>IF(AU35="○","●",IF(AU35="●","○",IF(AU35="▲","▲","")))</f>
        <v/>
      </c>
      <c r="AJ43" s="222"/>
      <c r="AK43" s="222"/>
      <c r="AL43" s="222" t="str">
        <f>IF(AU37="○","●",IF(AU37="●","○",IF(AU37="▲","▲","")))</f>
        <v/>
      </c>
      <c r="AM43" s="222"/>
      <c r="AN43" s="222"/>
      <c r="AO43" s="227" t="str">
        <f>IF(AU39="○","●",IF(AU39="●","○",IF(AU39="▲","▲","")))</f>
        <v/>
      </c>
      <c r="AP43" s="222"/>
      <c r="AQ43" s="222"/>
      <c r="AR43" s="91" t="str">
        <f>IF(AU41="○","●",IF(AU41="●","○",IF(AU41="▲","▲","")))</f>
        <v/>
      </c>
      <c r="AS43" s="91"/>
      <c r="AT43" s="91"/>
      <c r="AU43" s="91"/>
      <c r="AV43" s="91"/>
      <c r="AW43" s="91"/>
    </row>
    <row r="44" spans="3:49" s="7" customFormat="1" ht="18.75" customHeight="1">
      <c r="C44" s="25" t="s">
        <v>14</v>
      </c>
      <c r="D44" s="9"/>
      <c r="E44" s="9"/>
      <c r="F44" s="9"/>
      <c r="G44" s="9"/>
      <c r="H44" s="9"/>
      <c r="I44" s="9"/>
      <c r="J44" s="9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AA44" s="25" t="s">
        <v>18</v>
      </c>
      <c r="AB44" s="9"/>
      <c r="AC44" s="9"/>
      <c r="AD44" s="9"/>
      <c r="AE44" s="9"/>
      <c r="AF44" s="9"/>
      <c r="AG44" s="9"/>
      <c r="AH44" s="9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</row>
    <row r="45" spans="3:49" s="7" customFormat="1" ht="18.75" customHeight="1" thickBot="1">
      <c r="C45" s="4" t="s">
        <v>0</v>
      </c>
      <c r="D45" s="16"/>
      <c r="E45" s="17"/>
      <c r="F45" s="8"/>
      <c r="G45" s="17"/>
      <c r="H45" s="18"/>
      <c r="I45" s="17"/>
      <c r="J45" s="17"/>
      <c r="K45" s="149"/>
      <c r="L45" s="149"/>
      <c r="M45" s="149"/>
      <c r="N45" s="12"/>
      <c r="O45" s="12"/>
      <c r="P45" s="12"/>
      <c r="Q45" s="149"/>
      <c r="R45" s="149"/>
      <c r="S45" s="149"/>
      <c r="T45" s="12"/>
      <c r="U45" s="12"/>
      <c r="V45" s="12"/>
      <c r="W45" s="149"/>
      <c r="X45" s="149"/>
      <c r="Y45" s="149"/>
      <c r="AA45" s="5" t="s">
        <v>0</v>
      </c>
      <c r="AB45" s="19"/>
      <c r="AC45" s="20"/>
      <c r="AD45" s="21"/>
      <c r="AE45" s="20"/>
      <c r="AF45" s="22"/>
      <c r="AG45" s="20"/>
      <c r="AH45" s="20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</row>
    <row r="46" spans="3:49" s="7" customFormat="1" ht="18.75" customHeight="1" thickBot="1">
      <c r="C46" s="70" t="str">
        <f>C44</f>
        <v>Ｄブロック</v>
      </c>
      <c r="D46" s="71" t="s">
        <v>7</v>
      </c>
      <c r="E46" s="72" t="s">
        <v>8</v>
      </c>
      <c r="F46" s="73" t="s">
        <v>1</v>
      </c>
      <c r="G46" s="73" t="s">
        <v>2</v>
      </c>
      <c r="H46" s="71" t="s">
        <v>3</v>
      </c>
      <c r="I46" s="73" t="s">
        <v>4</v>
      </c>
      <c r="J46" s="74" t="s">
        <v>5</v>
      </c>
      <c r="K46" s="152" t="str">
        <f>C47</f>
        <v>花谷</v>
      </c>
      <c r="L46" s="152"/>
      <c r="M46" s="152"/>
      <c r="N46" s="153" t="str">
        <f>C49</f>
        <v>桂木</v>
      </c>
      <c r="O46" s="153"/>
      <c r="P46" s="153"/>
      <c r="Q46" s="153" t="str">
        <f>C51</f>
        <v>明舞</v>
      </c>
      <c r="R46" s="153"/>
      <c r="S46" s="154"/>
      <c r="T46" s="101" t="str">
        <f>C53</f>
        <v>④</v>
      </c>
      <c r="U46" s="101"/>
      <c r="V46" s="101"/>
      <c r="W46" s="101" t="str">
        <f>C55</f>
        <v>⑤</v>
      </c>
      <c r="X46" s="101"/>
      <c r="Y46" s="101"/>
      <c r="AA46" s="70" t="str">
        <f>AA44</f>
        <v>Ｈブロック</v>
      </c>
      <c r="AB46" s="71" t="s">
        <v>7</v>
      </c>
      <c r="AC46" s="72" t="s">
        <v>8</v>
      </c>
      <c r="AD46" s="73" t="s">
        <v>1</v>
      </c>
      <c r="AE46" s="73" t="s">
        <v>2</v>
      </c>
      <c r="AF46" s="71" t="s">
        <v>3</v>
      </c>
      <c r="AG46" s="73" t="s">
        <v>4</v>
      </c>
      <c r="AH46" s="74" t="s">
        <v>5</v>
      </c>
      <c r="AI46" s="152" t="str">
        <f>AA47</f>
        <v>神戸福田</v>
      </c>
      <c r="AJ46" s="152"/>
      <c r="AK46" s="152"/>
      <c r="AL46" s="153" t="str">
        <f>AA49</f>
        <v>妙法寺</v>
      </c>
      <c r="AM46" s="153"/>
      <c r="AN46" s="153"/>
      <c r="AO46" s="153" t="str">
        <f>AA51</f>
        <v>別府</v>
      </c>
      <c r="AP46" s="153"/>
      <c r="AQ46" s="154"/>
      <c r="AR46" s="228" t="str">
        <f>AA53</f>
        <v>④</v>
      </c>
      <c r="AS46" s="228"/>
      <c r="AT46" s="228"/>
      <c r="AU46" s="101" t="str">
        <f>AA55</f>
        <v>⑤</v>
      </c>
      <c r="AV46" s="101"/>
      <c r="AW46" s="101"/>
    </row>
    <row r="47" spans="3:49" s="7" customFormat="1" ht="18.75" customHeight="1">
      <c r="C47" s="139" t="s">
        <v>31</v>
      </c>
      <c r="D47" s="140">
        <f>F47+H47</f>
        <v>0</v>
      </c>
      <c r="E47" s="141">
        <f>(F47+G47)+(H47*2)</f>
        <v>0</v>
      </c>
      <c r="F47" s="142">
        <f>IF(K48="○",1)+IF(N48="○",1)+IF(Q48="○",1)+IF(T48="○",1)+IF(W48="○",1)</f>
        <v>0</v>
      </c>
      <c r="G47" s="142">
        <f>IF(K48="●",1)+IF(N48="●",1)+IF(Q48="●",1)+IF(T48="●",1)+IF(W48="●",1)</f>
        <v>0</v>
      </c>
      <c r="H47" s="176">
        <f>IF(K48="▲",0.5)+IF(N48="▲",0.5)+IF(Q48="▲",0.5)+IF(T48="▲",0.5)+IF(W48="▲",0.5)</f>
        <v>0</v>
      </c>
      <c r="I47" s="143">
        <f>M47+P47+S47+V47+Y47</f>
        <v>0</v>
      </c>
      <c r="J47" s="144">
        <f>K47+N47+Q47+T47+W47</f>
        <v>0</v>
      </c>
      <c r="K47" s="145"/>
      <c r="L47" s="146"/>
      <c r="M47" s="147"/>
      <c r="N47" s="75"/>
      <c r="O47" s="76" t="s">
        <v>6</v>
      </c>
      <c r="P47" s="77"/>
      <c r="Q47" s="75"/>
      <c r="R47" s="76" t="s">
        <v>6</v>
      </c>
      <c r="S47" s="78"/>
      <c r="T47" s="52"/>
      <c r="U47" s="53" t="s">
        <v>6</v>
      </c>
      <c r="V47" s="53"/>
      <c r="W47" s="52"/>
      <c r="X47" s="53" t="s">
        <v>6</v>
      </c>
      <c r="Y47" s="53"/>
      <c r="AA47" s="139" t="s">
        <v>42</v>
      </c>
      <c r="AB47" s="140">
        <f>AD47+AF47</f>
        <v>0</v>
      </c>
      <c r="AC47" s="141">
        <f>(AD47+AE47)+(AF47*2)</f>
        <v>0</v>
      </c>
      <c r="AD47" s="142">
        <f>IF(AI48="○",1)+IF(AL48="○",1)+IF(AO48="○",1)+IF(AR48="○",1)+IF(AU48="○",1)</f>
        <v>0</v>
      </c>
      <c r="AE47" s="142">
        <f>IF(AI48="●",1)+IF(AL48="●",1)+IF(AO48="●",1)+IF(AR48="●",1)+IF(AU48="●",1)</f>
        <v>0</v>
      </c>
      <c r="AF47" s="176">
        <f>IF(AI48="▲",0.5)+IF(AL48="▲",0.5)+IF(AO48="▲",0.5)+IF(AR48="▲",0.5)+IF(AU48="▲",0.5)</f>
        <v>0</v>
      </c>
      <c r="AG47" s="143">
        <f>AK47+AN47+AQ47+AT47+AW47</f>
        <v>0</v>
      </c>
      <c r="AH47" s="144">
        <f>AI47+AL47+AO47+AR47+AU47</f>
        <v>0</v>
      </c>
      <c r="AI47" s="145"/>
      <c r="AJ47" s="146"/>
      <c r="AK47" s="147"/>
      <c r="AL47" s="75"/>
      <c r="AM47" s="76" t="s">
        <v>6</v>
      </c>
      <c r="AN47" s="77"/>
      <c r="AO47" s="75"/>
      <c r="AP47" s="76" t="s">
        <v>6</v>
      </c>
      <c r="AQ47" s="78"/>
      <c r="AR47" s="89"/>
      <c r="AS47" s="88" t="s">
        <v>6</v>
      </c>
      <c r="AT47" s="88"/>
      <c r="AU47" s="52"/>
      <c r="AV47" s="53" t="s">
        <v>6</v>
      </c>
      <c r="AW47" s="53"/>
    </row>
    <row r="48" spans="3:49" s="7" customFormat="1" ht="18.75" customHeight="1">
      <c r="C48" s="105"/>
      <c r="D48" s="128"/>
      <c r="E48" s="129"/>
      <c r="F48" s="130"/>
      <c r="G48" s="130"/>
      <c r="H48" s="148"/>
      <c r="I48" s="115"/>
      <c r="J48" s="131"/>
      <c r="K48" s="133"/>
      <c r="L48" s="134"/>
      <c r="M48" s="135"/>
      <c r="N48" s="155"/>
      <c r="O48" s="156"/>
      <c r="P48" s="157"/>
      <c r="Q48" s="155"/>
      <c r="R48" s="156"/>
      <c r="S48" s="158"/>
      <c r="T48" s="162"/>
      <c r="U48" s="162"/>
      <c r="V48" s="162"/>
      <c r="W48" s="162"/>
      <c r="X48" s="162"/>
      <c r="Y48" s="162"/>
      <c r="AA48" s="105"/>
      <c r="AB48" s="128"/>
      <c r="AC48" s="129"/>
      <c r="AD48" s="130"/>
      <c r="AE48" s="130"/>
      <c r="AF48" s="148"/>
      <c r="AG48" s="115"/>
      <c r="AH48" s="131"/>
      <c r="AI48" s="133"/>
      <c r="AJ48" s="134"/>
      <c r="AK48" s="135"/>
      <c r="AL48" s="155"/>
      <c r="AM48" s="156"/>
      <c r="AN48" s="157"/>
      <c r="AO48" s="155"/>
      <c r="AP48" s="156"/>
      <c r="AQ48" s="158"/>
      <c r="AR48" s="229"/>
      <c r="AS48" s="229"/>
      <c r="AT48" s="229"/>
      <c r="AU48" s="162"/>
      <c r="AV48" s="162"/>
      <c r="AW48" s="162"/>
    </row>
    <row r="49" spans="3:49" s="7" customFormat="1" ht="18.75" customHeight="1">
      <c r="C49" s="105" t="s">
        <v>32</v>
      </c>
      <c r="D49" s="107">
        <f>F49+H49</f>
        <v>0</v>
      </c>
      <c r="E49" s="109">
        <f>(F49+G49)+(H49*2)</f>
        <v>0</v>
      </c>
      <c r="F49" s="111">
        <f>IF(K50="○",1)+IF(N50="○",1)+IF(Q50="○",1)+IF(T50="○",1)+IF(W50="○",1)</f>
        <v>0</v>
      </c>
      <c r="G49" s="111">
        <f>IF(K50="●",1)+IF(N50="●",1)+IF(Q50="●",1)+IF(T50="●",1)+IF(W50="●",1)</f>
        <v>0</v>
      </c>
      <c r="H49" s="113">
        <f>IF(K50="▲",0.5)+IF(N50="▲",0.5)+IF(Q50="▲",0.5)+IF(T50="▲",0.5)+IF(W50="▲",0.5)</f>
        <v>0</v>
      </c>
      <c r="I49" s="115">
        <f>M49+P49+S49+V49+Y49</f>
        <v>0</v>
      </c>
      <c r="J49" s="117">
        <f>K49+N49+Q49+T49+W49</f>
        <v>0</v>
      </c>
      <c r="K49" s="79">
        <f>P47</f>
        <v>0</v>
      </c>
      <c r="L49" s="80" t="s">
        <v>6</v>
      </c>
      <c r="M49" s="81">
        <f>N47</f>
        <v>0</v>
      </c>
      <c r="N49" s="119"/>
      <c r="O49" s="120"/>
      <c r="P49" s="132"/>
      <c r="Q49" s="82"/>
      <c r="R49" s="83" t="s">
        <v>6</v>
      </c>
      <c r="S49" s="85"/>
      <c r="T49" s="52"/>
      <c r="U49" s="53" t="s">
        <v>6</v>
      </c>
      <c r="V49" s="53"/>
      <c r="W49" s="52"/>
      <c r="X49" s="53" t="s">
        <v>6</v>
      </c>
      <c r="Y49" s="53"/>
      <c r="AA49" s="105" t="s">
        <v>43</v>
      </c>
      <c r="AB49" s="107">
        <f>AD49+AF49</f>
        <v>0</v>
      </c>
      <c r="AC49" s="109">
        <f>(AD49+AE49)+(AF49*2)</f>
        <v>0</v>
      </c>
      <c r="AD49" s="111">
        <f>IF(AI50="○",1)+IF(AL50="○",1)+IF(AO50="○",1)+IF(AR50="○",1)+IF(AU50="○",1)</f>
        <v>0</v>
      </c>
      <c r="AE49" s="111">
        <f>IF(AI50="●",1)+IF(AL50="●",1)+IF(AO50="●",1)+IF(AR50="●",1)+IF(AU50="●",1)</f>
        <v>0</v>
      </c>
      <c r="AF49" s="113">
        <f>IF(AI50="▲",0.5)+IF(AL50="▲",0.5)+IF(AO50="▲",0.5)+IF(AR50="▲",0.5)+IF(AU50="▲",0.5)</f>
        <v>0</v>
      </c>
      <c r="AG49" s="115">
        <f>AK49+AN49+AQ49+AT49+AW49</f>
        <v>0</v>
      </c>
      <c r="AH49" s="117">
        <f>AI49+AL49+AO49+AR49+AU49</f>
        <v>0</v>
      </c>
      <c r="AI49" s="79">
        <f>AN47</f>
        <v>0</v>
      </c>
      <c r="AJ49" s="80" t="s">
        <v>6</v>
      </c>
      <c r="AK49" s="81">
        <f>AL47</f>
        <v>0</v>
      </c>
      <c r="AL49" s="119"/>
      <c r="AM49" s="120"/>
      <c r="AN49" s="132"/>
      <c r="AO49" s="82"/>
      <c r="AP49" s="83" t="s">
        <v>6</v>
      </c>
      <c r="AQ49" s="85"/>
      <c r="AR49" s="89"/>
      <c r="AS49" s="88" t="s">
        <v>6</v>
      </c>
      <c r="AT49" s="88"/>
      <c r="AU49" s="52"/>
      <c r="AV49" s="53" t="s">
        <v>6</v>
      </c>
      <c r="AW49" s="53"/>
    </row>
    <row r="50" spans="3:49" s="7" customFormat="1" ht="18.75" customHeight="1">
      <c r="C50" s="105"/>
      <c r="D50" s="128"/>
      <c r="E50" s="129"/>
      <c r="F50" s="130"/>
      <c r="G50" s="130"/>
      <c r="H50" s="148"/>
      <c r="I50" s="115"/>
      <c r="J50" s="131"/>
      <c r="K50" s="136" t="str">
        <f>IF(N48="○","●",IF(N48="●","○",IF(N48="▲","▲","")))</f>
        <v/>
      </c>
      <c r="L50" s="137"/>
      <c r="M50" s="138"/>
      <c r="N50" s="133"/>
      <c r="O50" s="134"/>
      <c r="P50" s="135"/>
      <c r="Q50" s="155"/>
      <c r="R50" s="156"/>
      <c r="S50" s="158"/>
      <c r="T50" s="162"/>
      <c r="U50" s="162"/>
      <c r="V50" s="162"/>
      <c r="W50" s="162"/>
      <c r="X50" s="162"/>
      <c r="Y50" s="162"/>
      <c r="AA50" s="105"/>
      <c r="AB50" s="128"/>
      <c r="AC50" s="129"/>
      <c r="AD50" s="130"/>
      <c r="AE50" s="130"/>
      <c r="AF50" s="148"/>
      <c r="AG50" s="115"/>
      <c r="AH50" s="131"/>
      <c r="AI50" s="136" t="str">
        <f>IF(AL48="○","●",IF(AL48="●","○",IF(AL48="▲","▲","")))</f>
        <v/>
      </c>
      <c r="AJ50" s="137"/>
      <c r="AK50" s="138"/>
      <c r="AL50" s="133"/>
      <c r="AM50" s="134"/>
      <c r="AN50" s="135"/>
      <c r="AO50" s="155"/>
      <c r="AP50" s="156"/>
      <c r="AQ50" s="158"/>
      <c r="AR50" s="229"/>
      <c r="AS50" s="229"/>
      <c r="AT50" s="229"/>
      <c r="AU50" s="162"/>
      <c r="AV50" s="162"/>
      <c r="AW50" s="162"/>
    </row>
    <row r="51" spans="3:49" s="7" customFormat="1" ht="18.75" customHeight="1">
      <c r="C51" s="105" t="s">
        <v>33</v>
      </c>
      <c r="D51" s="107">
        <f>F51+H51</f>
        <v>0</v>
      </c>
      <c r="E51" s="109">
        <f>(F51+G51)+(H51*2)</f>
        <v>0</v>
      </c>
      <c r="F51" s="111">
        <f>IF(K52="○",1)+IF(N52="○",1)+IF(Q52="○",1)+IF(T52="○",1)+IF(W52="○",1)</f>
        <v>0</v>
      </c>
      <c r="G51" s="111">
        <f>IF(K52="●",1)+IF(N52="●",1)+IF(Q52="●",1)+IF(T52="●",1)+IF(W52="●",1)</f>
        <v>0</v>
      </c>
      <c r="H51" s="113">
        <f>IF(K52="▲",0.5)+IF(N52="▲",0.5)+IF(Q52="▲",0.5)+IF(T52="▲",0.5)+IF(W52="▲",0.5)</f>
        <v>0</v>
      </c>
      <c r="I51" s="115">
        <f>M51+P51+S51+V51+Y51</f>
        <v>0</v>
      </c>
      <c r="J51" s="117">
        <f>K51+N51+Q51+T51+W51</f>
        <v>0</v>
      </c>
      <c r="K51" s="79">
        <f>S47</f>
        <v>0</v>
      </c>
      <c r="L51" s="80" t="s">
        <v>6</v>
      </c>
      <c r="M51" s="81">
        <f>Q47</f>
        <v>0</v>
      </c>
      <c r="N51" s="86">
        <f>S49</f>
        <v>0</v>
      </c>
      <c r="O51" s="80" t="s">
        <v>6</v>
      </c>
      <c r="P51" s="81">
        <f>Q49</f>
        <v>0</v>
      </c>
      <c r="Q51" s="119"/>
      <c r="R51" s="120"/>
      <c r="S51" s="121"/>
      <c r="T51" s="52"/>
      <c r="U51" s="53" t="s">
        <v>6</v>
      </c>
      <c r="V51" s="53"/>
      <c r="W51" s="52"/>
      <c r="X51" s="53" t="s">
        <v>6</v>
      </c>
      <c r="Y51" s="53"/>
      <c r="AA51" s="105" t="s">
        <v>44</v>
      </c>
      <c r="AB51" s="107">
        <f>AD51+AF51</f>
        <v>0</v>
      </c>
      <c r="AC51" s="109">
        <f>(AD51+AE51)+(AF51*2)</f>
        <v>0</v>
      </c>
      <c r="AD51" s="111">
        <f>IF(AI52="○",1)+IF(AL52="○",1)+IF(AO52="○",1)+IF(AR52="○",1)+IF(AU52="○",1)</f>
        <v>0</v>
      </c>
      <c r="AE51" s="111">
        <f>IF(AI52="●",1)+IF(AL52="●",1)+IF(AO52="●",1)+IF(AR52="●",1)+IF(AU52="●",1)</f>
        <v>0</v>
      </c>
      <c r="AF51" s="113">
        <f>IF(AI52="▲",0.5)+IF(AL52="▲",0.5)+IF(AO52="▲",0.5)+IF(AR52="▲",0.5)+IF(AU52="▲",0.5)</f>
        <v>0</v>
      </c>
      <c r="AG51" s="115">
        <f>AK51+AN51+AQ51+AT51+AW51</f>
        <v>0</v>
      </c>
      <c r="AH51" s="117">
        <f>AI51+AL51+AO51+AR51+AU51</f>
        <v>0</v>
      </c>
      <c r="AI51" s="79">
        <f>AQ47</f>
        <v>0</v>
      </c>
      <c r="AJ51" s="80" t="s">
        <v>6</v>
      </c>
      <c r="AK51" s="81">
        <f>AO47</f>
        <v>0</v>
      </c>
      <c r="AL51" s="86">
        <f>AQ49</f>
        <v>0</v>
      </c>
      <c r="AM51" s="80" t="s">
        <v>6</v>
      </c>
      <c r="AN51" s="81">
        <f>AO49</f>
        <v>0</v>
      </c>
      <c r="AO51" s="119"/>
      <c r="AP51" s="120"/>
      <c r="AQ51" s="121"/>
      <c r="AR51" s="89"/>
      <c r="AS51" s="88" t="s">
        <v>6</v>
      </c>
      <c r="AT51" s="88"/>
      <c r="AU51" s="52"/>
      <c r="AV51" s="53" t="s">
        <v>6</v>
      </c>
      <c r="AW51" s="53"/>
    </row>
    <row r="52" spans="3:49" s="7" customFormat="1" ht="18.75" customHeight="1" thickBot="1">
      <c r="C52" s="106"/>
      <c r="D52" s="108"/>
      <c r="E52" s="110"/>
      <c r="F52" s="112"/>
      <c r="G52" s="112"/>
      <c r="H52" s="114"/>
      <c r="I52" s="116"/>
      <c r="J52" s="118"/>
      <c r="K52" s="125" t="str">
        <f>IF(Q48="○","●",IF(Q48="●","○",IF(Q48="▲","▲","")))</f>
        <v/>
      </c>
      <c r="L52" s="126"/>
      <c r="M52" s="127"/>
      <c r="N52" s="125" t="str">
        <f>IF(Q50="○","●",IF(Q50="●","○",IF(Q50="▲","▲","")))</f>
        <v/>
      </c>
      <c r="O52" s="126"/>
      <c r="P52" s="127"/>
      <c r="Q52" s="122"/>
      <c r="R52" s="123"/>
      <c r="S52" s="124"/>
      <c r="T52" s="162"/>
      <c r="U52" s="162"/>
      <c r="V52" s="162"/>
      <c r="W52" s="162"/>
      <c r="X52" s="162"/>
      <c r="Y52" s="162"/>
      <c r="AA52" s="106"/>
      <c r="AB52" s="108"/>
      <c r="AC52" s="110"/>
      <c r="AD52" s="112"/>
      <c r="AE52" s="112"/>
      <c r="AF52" s="114"/>
      <c r="AG52" s="116"/>
      <c r="AH52" s="118"/>
      <c r="AI52" s="125" t="str">
        <f>IF(AO48="○","●",IF(AO48="●","○",IF(AO48="▲","▲","")))</f>
        <v/>
      </c>
      <c r="AJ52" s="126"/>
      <c r="AK52" s="127"/>
      <c r="AL52" s="125" t="str">
        <f>IF(AO50="○","●",IF(AO50="●","○",IF(AO50="▲","▲","")))</f>
        <v/>
      </c>
      <c r="AM52" s="126"/>
      <c r="AN52" s="127"/>
      <c r="AO52" s="122"/>
      <c r="AP52" s="123"/>
      <c r="AQ52" s="124"/>
      <c r="AR52" s="229"/>
      <c r="AS52" s="229"/>
      <c r="AT52" s="229"/>
      <c r="AU52" s="162"/>
      <c r="AV52" s="162"/>
      <c r="AW52" s="162"/>
    </row>
    <row r="53" spans="3:49" s="7" customFormat="1">
      <c r="C53" s="91" t="s">
        <v>11</v>
      </c>
      <c r="D53" s="163">
        <f>F53+H53</f>
        <v>0</v>
      </c>
      <c r="E53" s="164">
        <f>(F53+G53)++(H53*2)</f>
        <v>0</v>
      </c>
      <c r="F53" s="165">
        <f>IF(K54="○",1)+IF(N54="○",1)+IF(Q54="○",1)+IF(T54="○",1)+IF(W54="○",1)</f>
        <v>0</v>
      </c>
      <c r="G53" s="165">
        <f>IF(K54="●",1)+IF(N54="●",1)+IF(Q54="●",1)+IF(T54="●",1)+IF(W54="●",1)</f>
        <v>0</v>
      </c>
      <c r="H53" s="167">
        <f>IF(K54="▲",0.5)+IF(N54="▲",0.5)+IF(Q54="▲",0.5)+IF(T54="▲",0.5)+IF(W54="▲",0.5)</f>
        <v>0</v>
      </c>
      <c r="I53" s="168">
        <f>M53+P53+S53+V53+Y53</f>
        <v>0</v>
      </c>
      <c r="J53" s="168">
        <f>K53+N53+Q53+T53+W53</f>
        <v>0</v>
      </c>
      <c r="K53" s="56">
        <f>V47</f>
        <v>0</v>
      </c>
      <c r="L53" s="53" t="s">
        <v>6</v>
      </c>
      <c r="M53" s="53">
        <f>T47</f>
        <v>0</v>
      </c>
      <c r="N53" s="52">
        <f>V49</f>
        <v>0</v>
      </c>
      <c r="O53" s="53" t="s">
        <v>6</v>
      </c>
      <c r="P53" s="53">
        <f>T49</f>
        <v>0</v>
      </c>
      <c r="Q53" s="52">
        <f>V51</f>
        <v>0</v>
      </c>
      <c r="R53" s="53" t="s">
        <v>6</v>
      </c>
      <c r="S53" s="53">
        <f>T51</f>
        <v>0</v>
      </c>
      <c r="T53" s="91"/>
      <c r="U53" s="91"/>
      <c r="V53" s="91"/>
      <c r="W53" s="52"/>
      <c r="X53" s="53" t="s">
        <v>6</v>
      </c>
      <c r="Y53" s="53"/>
      <c r="AA53" s="222" t="s">
        <v>11</v>
      </c>
      <c r="AB53" s="223">
        <f>AD53+AF53</f>
        <v>0</v>
      </c>
      <c r="AC53" s="224">
        <f>(AD53+AE53)++(AF53*2)</f>
        <v>0</v>
      </c>
      <c r="AD53" s="220">
        <f>IF(AI54="○",1)+IF(AL54="○",1)+IF(AO54="○",1)+IF(AR54="○",1)+IF(AU54="○",1)</f>
        <v>0</v>
      </c>
      <c r="AE53" s="220">
        <f>IF(AI54="●",1)+IF(AL54="●",1)+IF(AO54="●",1)+IF(AR54="●",1)+IF(AU54="●",1)</f>
        <v>0</v>
      </c>
      <c r="AF53" s="221">
        <f>IF(AI54="▲",0.5)+IF(AL54="▲",0.5)+IF(AO54="▲",0.5)+IF(AR54="▲",0.5)+IF(AU54="▲",0.5)</f>
        <v>0</v>
      </c>
      <c r="AG53" s="225">
        <f>AK53+AN53+AQ53+AT53+AW53</f>
        <v>0</v>
      </c>
      <c r="AH53" s="225">
        <f>AI53+AL53+AO53+AR53+AU53</f>
        <v>0</v>
      </c>
      <c r="AI53" s="87">
        <f>AT47</f>
        <v>0</v>
      </c>
      <c r="AJ53" s="88" t="s">
        <v>6</v>
      </c>
      <c r="AK53" s="88">
        <f>AR47</f>
        <v>0</v>
      </c>
      <c r="AL53" s="89">
        <f>AT49</f>
        <v>0</v>
      </c>
      <c r="AM53" s="88" t="s">
        <v>6</v>
      </c>
      <c r="AN53" s="88">
        <f>AR49</f>
        <v>0</v>
      </c>
      <c r="AO53" s="89">
        <f>AT51</f>
        <v>0</v>
      </c>
      <c r="AP53" s="88" t="s">
        <v>6</v>
      </c>
      <c r="AQ53" s="88">
        <f>AR51</f>
        <v>0</v>
      </c>
      <c r="AR53" s="222"/>
      <c r="AS53" s="222"/>
      <c r="AT53" s="222"/>
      <c r="AU53" s="52"/>
      <c r="AV53" s="53" t="s">
        <v>6</v>
      </c>
      <c r="AW53" s="53"/>
    </row>
    <row r="54" spans="3:49" s="7" customFormat="1">
      <c r="C54" s="91"/>
      <c r="D54" s="163"/>
      <c r="E54" s="164"/>
      <c r="F54" s="165"/>
      <c r="G54" s="165"/>
      <c r="H54" s="167"/>
      <c r="I54" s="168"/>
      <c r="J54" s="169"/>
      <c r="K54" s="91" t="str">
        <f>IF(T48="○","●",IF(T48="●","○",IF(T48="▲","▲","")))</f>
        <v/>
      </c>
      <c r="L54" s="91"/>
      <c r="M54" s="91"/>
      <c r="N54" s="91" t="str">
        <f>IF(T50="○","●",IF(T50="●","○",IF(T50="▲","▲","")))</f>
        <v/>
      </c>
      <c r="O54" s="91"/>
      <c r="P54" s="91"/>
      <c r="Q54" s="91" t="str">
        <f>IF(T52="○","●",IF(T52="●","○",IF(T52="▲","▲","")))</f>
        <v/>
      </c>
      <c r="R54" s="91"/>
      <c r="S54" s="91"/>
      <c r="T54" s="91"/>
      <c r="U54" s="91"/>
      <c r="V54" s="91"/>
      <c r="W54" s="162"/>
      <c r="X54" s="162"/>
      <c r="Y54" s="162"/>
      <c r="AA54" s="222"/>
      <c r="AB54" s="223"/>
      <c r="AC54" s="224"/>
      <c r="AD54" s="220"/>
      <c r="AE54" s="220"/>
      <c r="AF54" s="221"/>
      <c r="AG54" s="225"/>
      <c r="AH54" s="226"/>
      <c r="AI54" s="222" t="str">
        <f>IF(AR48="○","●",IF(AR48="●","○",IF(AR48="▲","▲","")))</f>
        <v/>
      </c>
      <c r="AJ54" s="222"/>
      <c r="AK54" s="222"/>
      <c r="AL54" s="222" t="str">
        <f>IF(AR50="○","●",IF(AR50="●","○",IF(AR50="▲","▲","")))</f>
        <v/>
      </c>
      <c r="AM54" s="222"/>
      <c r="AN54" s="222"/>
      <c r="AO54" s="222" t="str">
        <f>IF(AR52="○","●",IF(AR52="●","○",IF(AR52="▲","▲","")))</f>
        <v/>
      </c>
      <c r="AP54" s="222"/>
      <c r="AQ54" s="222"/>
      <c r="AR54" s="222"/>
      <c r="AS54" s="222"/>
      <c r="AT54" s="222"/>
      <c r="AU54" s="162"/>
      <c r="AV54" s="162"/>
      <c r="AW54" s="162"/>
    </row>
    <row r="55" spans="3:49">
      <c r="C55" s="91" t="s">
        <v>12</v>
      </c>
      <c r="D55" s="163">
        <f>F55+H55</f>
        <v>0</v>
      </c>
      <c r="E55" s="164">
        <f>(F55+G55)+(H55*2)</f>
        <v>0</v>
      </c>
      <c r="F55" s="165">
        <f>IF(K56="○",1)+IF(N56="○",1)+IF(Q56="○",1)+IF(T56="○",1)+IF(W56="○",1)</f>
        <v>0</v>
      </c>
      <c r="G55" s="165">
        <f>IF(K56="●",1)+IF(N56="●",1)+IF(Q56="●",1)+IF(T56="●",1)+IF(W56="●",1)</f>
        <v>0</v>
      </c>
      <c r="H55" s="167">
        <f>IF(K56="▲",0.5)+IF(N56="▲",0.5)+IF(Q56="▲",0.5)+IF(T56="▲",0.5)+IF(W56="▲",0.5)</f>
        <v>0</v>
      </c>
      <c r="I55" s="168">
        <f>M55+P55+S55+V55+Y55</f>
        <v>0</v>
      </c>
      <c r="J55" s="168">
        <f>K55+N55+Q55+T55+W55</f>
        <v>0</v>
      </c>
      <c r="K55" s="56">
        <f>Y47</f>
        <v>0</v>
      </c>
      <c r="L55" s="53" t="s">
        <v>6</v>
      </c>
      <c r="M55" s="53">
        <f>W47</f>
        <v>0</v>
      </c>
      <c r="N55" s="52">
        <f>Y49</f>
        <v>0</v>
      </c>
      <c r="O55" s="53" t="s">
        <v>6</v>
      </c>
      <c r="P55" s="53">
        <f>W49</f>
        <v>0</v>
      </c>
      <c r="Q55" s="52">
        <f>Y51</f>
        <v>0</v>
      </c>
      <c r="R55" s="53" t="s">
        <v>6</v>
      </c>
      <c r="S55" s="53">
        <f>W51</f>
        <v>0</v>
      </c>
      <c r="T55" s="52">
        <f>Y53</f>
        <v>0</v>
      </c>
      <c r="U55" s="53" t="s">
        <v>6</v>
      </c>
      <c r="V55" s="53">
        <f>W53</f>
        <v>0</v>
      </c>
      <c r="W55" s="91"/>
      <c r="X55" s="91"/>
      <c r="Y55" s="91"/>
      <c r="AA55" s="91" t="s">
        <v>12</v>
      </c>
      <c r="AB55" s="163">
        <f>AD55+AF55</f>
        <v>0</v>
      </c>
      <c r="AC55" s="164">
        <f>(AD55+AE55)+(AF55*2)</f>
        <v>0</v>
      </c>
      <c r="AD55" s="165">
        <f>IF(AI56="○",1)+IF(AL56="○",1)+IF(AO56="○",1)+IF(AR56="○",1)+IF(AU56="○",1)</f>
        <v>0</v>
      </c>
      <c r="AE55" s="165">
        <f>IF(AI56="●",1)+IF(AL56="●",1)+IF(AO56="●",1)+IF(AR56="●",1)+IF(AU56="●",1)</f>
        <v>0</v>
      </c>
      <c r="AF55" s="167">
        <f>IF(AI56="▲",0.5)+IF(AL56="▲",0.5)+IF(AO56="▲",0.5)+IF(AR56="▲",0.5)+IF(AU56="▲",0.5)</f>
        <v>0</v>
      </c>
      <c r="AG55" s="168">
        <f>AK55+AN55+AQ55+AT55+AW55</f>
        <v>0</v>
      </c>
      <c r="AH55" s="168">
        <f>AI55+AL55+AO55+AR55+AU55</f>
        <v>0</v>
      </c>
      <c r="AI55" s="56">
        <f>AW47</f>
        <v>0</v>
      </c>
      <c r="AJ55" s="53" t="s">
        <v>6</v>
      </c>
      <c r="AK55" s="53">
        <f>AU47</f>
        <v>0</v>
      </c>
      <c r="AL55" s="52">
        <f>AW49</f>
        <v>0</v>
      </c>
      <c r="AM55" s="53" t="s">
        <v>6</v>
      </c>
      <c r="AN55" s="53">
        <f>AU49</f>
        <v>0</v>
      </c>
      <c r="AO55" s="52">
        <f>AW51</f>
        <v>0</v>
      </c>
      <c r="AP55" s="53" t="s">
        <v>6</v>
      </c>
      <c r="AQ55" s="53">
        <f>AU51</f>
        <v>0</v>
      </c>
      <c r="AR55" s="52">
        <f>AW53</f>
        <v>0</v>
      </c>
      <c r="AS55" s="53" t="s">
        <v>6</v>
      </c>
      <c r="AT55" s="53">
        <f>AU53</f>
        <v>0</v>
      </c>
      <c r="AU55" s="91"/>
      <c r="AV55" s="91"/>
      <c r="AW55" s="91"/>
    </row>
    <row r="56" spans="3:49">
      <c r="C56" s="91"/>
      <c r="D56" s="163"/>
      <c r="E56" s="164"/>
      <c r="F56" s="165"/>
      <c r="G56" s="165"/>
      <c r="H56" s="167"/>
      <c r="I56" s="168"/>
      <c r="J56" s="169"/>
      <c r="K56" s="91" t="str">
        <f>IF(W48="○","●",IF(W48="●","○",IF(W48="▲","▲","")))</f>
        <v/>
      </c>
      <c r="L56" s="91"/>
      <c r="M56" s="91"/>
      <c r="N56" s="91" t="str">
        <f>IF(W50="○","●",IF(W50="●","○",IF(W50="▲","▲","")))</f>
        <v/>
      </c>
      <c r="O56" s="91"/>
      <c r="P56" s="91"/>
      <c r="Q56" s="166" t="str">
        <f>IF(W52="○","●",IF(W52="●","○",IF(W52="▲","▲","")))</f>
        <v/>
      </c>
      <c r="R56" s="91"/>
      <c r="S56" s="91"/>
      <c r="T56" s="91" t="str">
        <f>IF(W54="○","●",IF(W54="●","○",IF(W54="▲","▲","")))</f>
        <v/>
      </c>
      <c r="U56" s="91"/>
      <c r="V56" s="91"/>
      <c r="W56" s="91"/>
      <c r="X56" s="91"/>
      <c r="Y56" s="91"/>
      <c r="AA56" s="91"/>
      <c r="AB56" s="163"/>
      <c r="AC56" s="164"/>
      <c r="AD56" s="165"/>
      <c r="AE56" s="165"/>
      <c r="AF56" s="167"/>
      <c r="AG56" s="168"/>
      <c r="AH56" s="169"/>
      <c r="AI56" s="91" t="str">
        <f>IF(AU48="○","●",IF(AU48="●","○",IF(AU48="▲","▲","")))</f>
        <v/>
      </c>
      <c r="AJ56" s="91"/>
      <c r="AK56" s="91"/>
      <c r="AL56" s="91" t="str">
        <f>IF(AU50="○","●",IF(AU50="●","○",IF(AU50="▲","▲","")))</f>
        <v/>
      </c>
      <c r="AM56" s="91"/>
      <c r="AN56" s="91"/>
      <c r="AO56" s="166" t="str">
        <f>IF(AU52="○","●",IF(AU52="●","○",IF(AU52="▲","▲","")))</f>
        <v/>
      </c>
      <c r="AP56" s="91"/>
      <c r="AQ56" s="91"/>
      <c r="AR56" s="91" t="str">
        <f>IF(AU54="○","●",IF(AU54="●","○",IF(AU54="▲","▲","")))</f>
        <v/>
      </c>
      <c r="AS56" s="91"/>
      <c r="AT56" s="91"/>
      <c r="AU56" s="91"/>
      <c r="AV56" s="91"/>
      <c r="AW56" s="91"/>
    </row>
  </sheetData>
  <mergeCells count="576">
    <mergeCell ref="AU54:AW54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U55:AW56"/>
    <mergeCell ref="AI56:AK56"/>
    <mergeCell ref="AL56:AN56"/>
    <mergeCell ref="AO56:AQ56"/>
    <mergeCell ref="AR56:AT56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R53:AT54"/>
    <mergeCell ref="AI54:AK54"/>
    <mergeCell ref="AL54:AN54"/>
    <mergeCell ref="AO54:AQ54"/>
    <mergeCell ref="AO50:AQ50"/>
    <mergeCell ref="AR50:AT50"/>
    <mergeCell ref="AU50:AW50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O51:AQ52"/>
    <mergeCell ref="AI52:AK52"/>
    <mergeCell ref="AL52:AN52"/>
    <mergeCell ref="AR52:AT52"/>
    <mergeCell ref="AU52:AW52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L49:AN50"/>
    <mergeCell ref="AI50:AK50"/>
    <mergeCell ref="AI46:AK46"/>
    <mergeCell ref="AL46:AN46"/>
    <mergeCell ref="AO46:AQ46"/>
    <mergeCell ref="AR46:AT46"/>
    <mergeCell ref="AU46:AW46"/>
    <mergeCell ref="AL48:AN48"/>
    <mergeCell ref="AO48:AQ48"/>
    <mergeCell ref="AR48:AT48"/>
    <mergeCell ref="AU48:AW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K48"/>
    <mergeCell ref="AU41:AW41"/>
    <mergeCell ref="AA42:AA43"/>
    <mergeCell ref="AB42:AB43"/>
    <mergeCell ref="AC42:AC43"/>
    <mergeCell ref="AD42:AD43"/>
    <mergeCell ref="AE42:AE43"/>
    <mergeCell ref="AF42:AF43"/>
    <mergeCell ref="AG42:AG43"/>
    <mergeCell ref="AH42:AH43"/>
    <mergeCell ref="AU42:AW43"/>
    <mergeCell ref="AI43:AK43"/>
    <mergeCell ref="AL43:AN43"/>
    <mergeCell ref="AO43:AQ43"/>
    <mergeCell ref="AR43:AT43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R40:AT41"/>
    <mergeCell ref="AI41:AK41"/>
    <mergeCell ref="AL41:AN41"/>
    <mergeCell ref="AO41:AQ41"/>
    <mergeCell ref="AO37:AQ37"/>
    <mergeCell ref="AR37:AT37"/>
    <mergeCell ref="AU37:AW37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O38:AQ39"/>
    <mergeCell ref="AI39:AK39"/>
    <mergeCell ref="AL39:AN39"/>
    <mergeCell ref="AR39:AT39"/>
    <mergeCell ref="AU39:AW39"/>
    <mergeCell ref="AA36:AA37"/>
    <mergeCell ref="AB36:AB37"/>
    <mergeCell ref="AC36:AC37"/>
    <mergeCell ref="AD36:AD37"/>
    <mergeCell ref="AE36:AE37"/>
    <mergeCell ref="AF36:AF37"/>
    <mergeCell ref="AO32:AQ32"/>
    <mergeCell ref="AU32:AW32"/>
    <mergeCell ref="AI33:AK33"/>
    <mergeCell ref="AL33:AN33"/>
    <mergeCell ref="AO33:AQ33"/>
    <mergeCell ref="AR33:AT33"/>
    <mergeCell ref="AU33:AW33"/>
    <mergeCell ref="AL35:AN35"/>
    <mergeCell ref="AO35:AQ35"/>
    <mergeCell ref="AR35:AT35"/>
    <mergeCell ref="AU35:AW35"/>
    <mergeCell ref="AD34:AD35"/>
    <mergeCell ref="AE34:AE35"/>
    <mergeCell ref="AF34:AF35"/>
    <mergeCell ref="AG34:AG35"/>
    <mergeCell ref="AH34:AH35"/>
    <mergeCell ref="AI34:AK35"/>
    <mergeCell ref="AG36:AG37"/>
    <mergeCell ref="AH36:AH37"/>
    <mergeCell ref="AL36:AN37"/>
    <mergeCell ref="AI37:AK37"/>
    <mergeCell ref="W54:Y54"/>
    <mergeCell ref="C55:C56"/>
    <mergeCell ref="D55:D56"/>
    <mergeCell ref="E55:E56"/>
    <mergeCell ref="F55:F56"/>
    <mergeCell ref="G55:G56"/>
    <mergeCell ref="H55:H56"/>
    <mergeCell ref="I55:I56"/>
    <mergeCell ref="J55:J56"/>
    <mergeCell ref="W55:Y56"/>
    <mergeCell ref="K56:M56"/>
    <mergeCell ref="N56:P56"/>
    <mergeCell ref="Q56:S56"/>
    <mergeCell ref="T56:V56"/>
    <mergeCell ref="C53:C54"/>
    <mergeCell ref="D53:D54"/>
    <mergeCell ref="E53:E54"/>
    <mergeCell ref="F53:F54"/>
    <mergeCell ref="G53:G54"/>
    <mergeCell ref="H53:H54"/>
    <mergeCell ref="I53:I54"/>
    <mergeCell ref="J53:J54"/>
    <mergeCell ref="T53:V54"/>
    <mergeCell ref="K54:M54"/>
    <mergeCell ref="N54:P54"/>
    <mergeCell ref="Q54:S54"/>
    <mergeCell ref="Q50:S50"/>
    <mergeCell ref="T50:V50"/>
    <mergeCell ref="W50:Y50"/>
    <mergeCell ref="C51:C52"/>
    <mergeCell ref="D51:D52"/>
    <mergeCell ref="E51:E52"/>
    <mergeCell ref="F51:F52"/>
    <mergeCell ref="G51:G52"/>
    <mergeCell ref="H51:H52"/>
    <mergeCell ref="I51:I52"/>
    <mergeCell ref="J51:J52"/>
    <mergeCell ref="Q51:S52"/>
    <mergeCell ref="K52:M52"/>
    <mergeCell ref="N52:P52"/>
    <mergeCell ref="T52:V52"/>
    <mergeCell ref="W52:Y52"/>
    <mergeCell ref="C49:C50"/>
    <mergeCell ref="D49:D50"/>
    <mergeCell ref="E49:E50"/>
    <mergeCell ref="F49:F50"/>
    <mergeCell ref="G49:G50"/>
    <mergeCell ref="H49:H50"/>
    <mergeCell ref="I49:I50"/>
    <mergeCell ref="J49:J50"/>
    <mergeCell ref="N49:P50"/>
    <mergeCell ref="K50:M50"/>
    <mergeCell ref="K45:M45"/>
    <mergeCell ref="Q45:S45"/>
    <mergeCell ref="W45:Y45"/>
    <mergeCell ref="K46:M46"/>
    <mergeCell ref="N46:P46"/>
    <mergeCell ref="Q46:S46"/>
    <mergeCell ref="T46:V46"/>
    <mergeCell ref="W46:Y46"/>
    <mergeCell ref="N48:P48"/>
    <mergeCell ref="Q48:S48"/>
    <mergeCell ref="T48:V48"/>
    <mergeCell ref="W48:Y48"/>
    <mergeCell ref="C47:C48"/>
    <mergeCell ref="D47:D48"/>
    <mergeCell ref="E47:E48"/>
    <mergeCell ref="F47:F48"/>
    <mergeCell ref="G47:G48"/>
    <mergeCell ref="H47:H48"/>
    <mergeCell ref="I47:I48"/>
    <mergeCell ref="J47:J48"/>
    <mergeCell ref="K47:M48"/>
    <mergeCell ref="C42:C43"/>
    <mergeCell ref="D42:D43"/>
    <mergeCell ref="E42:E43"/>
    <mergeCell ref="F42:F43"/>
    <mergeCell ref="G42:G43"/>
    <mergeCell ref="H42:H43"/>
    <mergeCell ref="I42:I43"/>
    <mergeCell ref="J42:J43"/>
    <mergeCell ref="W42:Y43"/>
    <mergeCell ref="K43:M43"/>
    <mergeCell ref="N43:P43"/>
    <mergeCell ref="Q43:S43"/>
    <mergeCell ref="T43:V43"/>
    <mergeCell ref="T39:V39"/>
    <mergeCell ref="W39:Y39"/>
    <mergeCell ref="C40:C41"/>
    <mergeCell ref="D40:D41"/>
    <mergeCell ref="E40:E41"/>
    <mergeCell ref="F40:F41"/>
    <mergeCell ref="G40:G41"/>
    <mergeCell ref="H40:H41"/>
    <mergeCell ref="I40:I41"/>
    <mergeCell ref="J40:J41"/>
    <mergeCell ref="T40:V41"/>
    <mergeCell ref="K41:M41"/>
    <mergeCell ref="N41:P41"/>
    <mergeCell ref="Q41:S41"/>
    <mergeCell ref="W41:Y41"/>
    <mergeCell ref="C38:C39"/>
    <mergeCell ref="D38:D39"/>
    <mergeCell ref="E38:E39"/>
    <mergeCell ref="F38:F39"/>
    <mergeCell ref="G38:G39"/>
    <mergeCell ref="H38:H39"/>
    <mergeCell ref="I38:I39"/>
    <mergeCell ref="J38:J39"/>
    <mergeCell ref="Q38:S39"/>
    <mergeCell ref="K39:M39"/>
    <mergeCell ref="N39:P39"/>
    <mergeCell ref="N35:P35"/>
    <mergeCell ref="Q35:S35"/>
    <mergeCell ref="T35:V35"/>
    <mergeCell ref="W35:Y35"/>
    <mergeCell ref="C36:C37"/>
    <mergeCell ref="D36:D37"/>
    <mergeCell ref="E36:E37"/>
    <mergeCell ref="F36:F37"/>
    <mergeCell ref="G36:G37"/>
    <mergeCell ref="H36:H37"/>
    <mergeCell ref="I36:I37"/>
    <mergeCell ref="J36:J37"/>
    <mergeCell ref="N36:P37"/>
    <mergeCell ref="K37:M37"/>
    <mergeCell ref="Q37:S37"/>
    <mergeCell ref="T37:V37"/>
    <mergeCell ref="W37:Y37"/>
    <mergeCell ref="C34:C35"/>
    <mergeCell ref="D34:D35"/>
    <mergeCell ref="E34:E35"/>
    <mergeCell ref="F34:F35"/>
    <mergeCell ref="G34:G35"/>
    <mergeCell ref="H34:H35"/>
    <mergeCell ref="I34:I35"/>
    <mergeCell ref="J34:J35"/>
    <mergeCell ref="K34:M35"/>
    <mergeCell ref="K30:M30"/>
    <mergeCell ref="N30:P30"/>
    <mergeCell ref="Q30:S30"/>
    <mergeCell ref="T30:V30"/>
    <mergeCell ref="AI30:AK30"/>
    <mergeCell ref="K32:M32"/>
    <mergeCell ref="Q32:S32"/>
    <mergeCell ref="W32:Y32"/>
    <mergeCell ref="K33:M33"/>
    <mergeCell ref="N33:P33"/>
    <mergeCell ref="Q33:S33"/>
    <mergeCell ref="T33:V33"/>
    <mergeCell ref="W33:Y33"/>
    <mergeCell ref="AI32:AK32"/>
    <mergeCell ref="AD29:AD30"/>
    <mergeCell ref="AE29:AE30"/>
    <mergeCell ref="AF29:AF30"/>
    <mergeCell ref="AA34:AA35"/>
    <mergeCell ref="AB34:AB35"/>
    <mergeCell ref="AC34:AC35"/>
    <mergeCell ref="AL28:AN28"/>
    <mergeCell ref="AO28:AQ28"/>
    <mergeCell ref="AU28:AW28"/>
    <mergeCell ref="AG27:AG28"/>
    <mergeCell ref="AH27:AH28"/>
    <mergeCell ref="AR27:AT28"/>
    <mergeCell ref="AI28:AK28"/>
    <mergeCell ref="AL30:AN30"/>
    <mergeCell ref="AO30:AQ30"/>
    <mergeCell ref="AR30:AT30"/>
    <mergeCell ref="AG29:AG30"/>
    <mergeCell ref="AH29:AH30"/>
    <mergeCell ref="AU29:AW30"/>
    <mergeCell ref="C29:C30"/>
    <mergeCell ref="D29:D30"/>
    <mergeCell ref="E29:E30"/>
    <mergeCell ref="F29:F30"/>
    <mergeCell ref="G29:G30"/>
    <mergeCell ref="H29:H30"/>
    <mergeCell ref="I29:I30"/>
    <mergeCell ref="AE27:AE28"/>
    <mergeCell ref="AF27:AF28"/>
    <mergeCell ref="K28:M28"/>
    <mergeCell ref="N28:P28"/>
    <mergeCell ref="Q28:S28"/>
    <mergeCell ref="W28:Y28"/>
    <mergeCell ref="J27:J28"/>
    <mergeCell ref="T27:V28"/>
    <mergeCell ref="AA27:AA28"/>
    <mergeCell ref="AB27:AB28"/>
    <mergeCell ref="AC27:AC28"/>
    <mergeCell ref="AD27:AD28"/>
    <mergeCell ref="J29:J30"/>
    <mergeCell ref="W29:Y30"/>
    <mergeCell ref="AA29:AA30"/>
    <mergeCell ref="AB29:AB30"/>
    <mergeCell ref="AC29:AC30"/>
    <mergeCell ref="AL26:AN26"/>
    <mergeCell ref="AR26:AT26"/>
    <mergeCell ref="AU26:AW26"/>
    <mergeCell ref="C27:C28"/>
    <mergeCell ref="D27:D28"/>
    <mergeCell ref="E27:E28"/>
    <mergeCell ref="F27:F28"/>
    <mergeCell ref="G27:G28"/>
    <mergeCell ref="H27:H28"/>
    <mergeCell ref="I27:I28"/>
    <mergeCell ref="AE25:AE26"/>
    <mergeCell ref="AF25:AF26"/>
    <mergeCell ref="AG25:AG26"/>
    <mergeCell ref="AH25:AH26"/>
    <mergeCell ref="AO25:AQ26"/>
    <mergeCell ref="K26:M26"/>
    <mergeCell ref="N26:P26"/>
    <mergeCell ref="T26:V26"/>
    <mergeCell ref="W26:Y26"/>
    <mergeCell ref="AI26:AK26"/>
    <mergeCell ref="J25:J26"/>
    <mergeCell ref="Q25:S26"/>
    <mergeCell ref="AA25:AA26"/>
    <mergeCell ref="AB25:AB26"/>
    <mergeCell ref="AC25:AC26"/>
    <mergeCell ref="AD25:AD26"/>
    <mergeCell ref="AO24:AQ24"/>
    <mergeCell ref="AR24:AT24"/>
    <mergeCell ref="AU24:AW24"/>
    <mergeCell ref="C25:C26"/>
    <mergeCell ref="D25:D26"/>
    <mergeCell ref="E25:E26"/>
    <mergeCell ref="F25:F26"/>
    <mergeCell ref="G25:G26"/>
    <mergeCell ref="H25:H26"/>
    <mergeCell ref="I25:I26"/>
    <mergeCell ref="AD23:AD24"/>
    <mergeCell ref="AE23:AE24"/>
    <mergeCell ref="AF23:AF24"/>
    <mergeCell ref="AG23:AG24"/>
    <mergeCell ref="AH23:AH24"/>
    <mergeCell ref="AL23:AN24"/>
    <mergeCell ref="AI24:AK24"/>
    <mergeCell ref="I23:I24"/>
    <mergeCell ref="J23:J24"/>
    <mergeCell ref="N23:P24"/>
    <mergeCell ref="AA23:AA24"/>
    <mergeCell ref="AB23:AB24"/>
    <mergeCell ref="C23:C24"/>
    <mergeCell ref="D23:D24"/>
    <mergeCell ref="E23:E24"/>
    <mergeCell ref="F23:F24"/>
    <mergeCell ref="G23:G24"/>
    <mergeCell ref="H23:H24"/>
    <mergeCell ref="AG21:AG22"/>
    <mergeCell ref="AH21:AH22"/>
    <mergeCell ref="AI21:AK22"/>
    <mergeCell ref="N22:P22"/>
    <mergeCell ref="Q22:S22"/>
    <mergeCell ref="T22:V22"/>
    <mergeCell ref="W22:Y22"/>
    <mergeCell ref="AA21:AA22"/>
    <mergeCell ref="AB21:AB22"/>
    <mergeCell ref="AC21:AC22"/>
    <mergeCell ref="AD21:AD22"/>
    <mergeCell ref="AE21:AE22"/>
    <mergeCell ref="AF21:AF22"/>
    <mergeCell ref="AC23:AC24"/>
    <mergeCell ref="K24:M24"/>
    <mergeCell ref="Q24:S24"/>
    <mergeCell ref="T24:V24"/>
    <mergeCell ref="W24:Y24"/>
    <mergeCell ref="AU20:AW20"/>
    <mergeCell ref="C21:C22"/>
    <mergeCell ref="D21:D22"/>
    <mergeCell ref="E21:E22"/>
    <mergeCell ref="F21:F22"/>
    <mergeCell ref="G21:G22"/>
    <mergeCell ref="H21:H22"/>
    <mergeCell ref="I21:I22"/>
    <mergeCell ref="J21:J22"/>
    <mergeCell ref="K21:M22"/>
    <mergeCell ref="K20:M20"/>
    <mergeCell ref="N20:P20"/>
    <mergeCell ref="Q20:S20"/>
    <mergeCell ref="T20:V20"/>
    <mergeCell ref="W20:Y20"/>
    <mergeCell ref="AI20:AK20"/>
    <mergeCell ref="AL20:AN20"/>
    <mergeCell ref="AO20:AQ20"/>
    <mergeCell ref="AR20:AT20"/>
    <mergeCell ref="AL22:AN22"/>
    <mergeCell ref="AO22:AQ22"/>
    <mergeCell ref="AR22:AT22"/>
    <mergeCell ref="AU22:AW22"/>
    <mergeCell ref="AU6:AW6"/>
    <mergeCell ref="AC8:AC9"/>
    <mergeCell ref="AD8:AD9"/>
    <mergeCell ref="AE8:AE9"/>
    <mergeCell ref="AF8:AF9"/>
    <mergeCell ref="AG8:AG9"/>
    <mergeCell ref="AH8:AH9"/>
    <mergeCell ref="AI8:AK9"/>
    <mergeCell ref="AI7:AK7"/>
    <mergeCell ref="AL7:AN7"/>
    <mergeCell ref="AO7:AQ7"/>
    <mergeCell ref="AR7:AT7"/>
    <mergeCell ref="AU7:AW7"/>
    <mergeCell ref="AR9:AT9"/>
    <mergeCell ref="AU9:AW9"/>
    <mergeCell ref="T9:V9"/>
    <mergeCell ref="W9:Y9"/>
    <mergeCell ref="AB8:AB9"/>
    <mergeCell ref="AB10:AB11"/>
    <mergeCell ref="AB12:AB13"/>
    <mergeCell ref="AL9:AN9"/>
    <mergeCell ref="AO9:AQ9"/>
    <mergeCell ref="Q11:S11"/>
    <mergeCell ref="W11:Y11"/>
    <mergeCell ref="AC10:AC11"/>
    <mergeCell ref="AD10:AD11"/>
    <mergeCell ref="AE10:AE11"/>
    <mergeCell ref="AF10:AF11"/>
    <mergeCell ref="AI11:AK11"/>
    <mergeCell ref="AO11:AQ11"/>
    <mergeCell ref="AL10:AN11"/>
    <mergeCell ref="T13:V13"/>
    <mergeCell ref="AI13:AK13"/>
    <mergeCell ref="AL13:AN13"/>
    <mergeCell ref="AO12:AQ13"/>
    <mergeCell ref="AA8:AA9"/>
    <mergeCell ref="AU13:AW13"/>
    <mergeCell ref="W15:Y15"/>
    <mergeCell ref="AB14:AB15"/>
    <mergeCell ref="AI15:AK15"/>
    <mergeCell ref="AL15:AN15"/>
    <mergeCell ref="AO15:AQ15"/>
    <mergeCell ref="AU15:AW15"/>
    <mergeCell ref="AR14:AT15"/>
    <mergeCell ref="H8:H9"/>
    <mergeCell ref="H12:H13"/>
    <mergeCell ref="AC14:AC15"/>
    <mergeCell ref="AD14:AD15"/>
    <mergeCell ref="AE14:AE15"/>
    <mergeCell ref="AF14:AF15"/>
    <mergeCell ref="AG14:AG15"/>
    <mergeCell ref="AH14:AH15"/>
    <mergeCell ref="AR11:AT11"/>
    <mergeCell ref="AU11:AW11"/>
    <mergeCell ref="AA10:AA11"/>
    <mergeCell ref="AA12:AA13"/>
    <mergeCell ref="AG12:AG13"/>
    <mergeCell ref="AH12:AH13"/>
    <mergeCell ref="AA14:AA15"/>
    <mergeCell ref="N10:P11"/>
    <mergeCell ref="AL17:AN17"/>
    <mergeCell ref="AO17:AQ17"/>
    <mergeCell ref="AR17:AT17"/>
    <mergeCell ref="AF16:AF17"/>
    <mergeCell ref="AG16:AG17"/>
    <mergeCell ref="AH16:AH17"/>
    <mergeCell ref="AR13:AT13"/>
    <mergeCell ref="AC12:AC13"/>
    <mergeCell ref="AD12:AD13"/>
    <mergeCell ref="AE12:AE13"/>
    <mergeCell ref="AF12:AF13"/>
    <mergeCell ref="AU16:AW17"/>
    <mergeCell ref="AI6:AK6"/>
    <mergeCell ref="AO6:AQ6"/>
    <mergeCell ref="I1:AB2"/>
    <mergeCell ref="K6:M6"/>
    <mergeCell ref="Q6:S6"/>
    <mergeCell ref="W6:Y6"/>
    <mergeCell ref="K7:M7"/>
    <mergeCell ref="N7:P7"/>
    <mergeCell ref="Q7:S7"/>
    <mergeCell ref="T7:V7"/>
    <mergeCell ref="W7:Y7"/>
    <mergeCell ref="N9:P9"/>
    <mergeCell ref="Q9:S9"/>
    <mergeCell ref="T11:V11"/>
    <mergeCell ref="AG10:AG11"/>
    <mergeCell ref="AH10:AH11"/>
    <mergeCell ref="W13:Y13"/>
    <mergeCell ref="AB16:AB17"/>
    <mergeCell ref="AA16:AA17"/>
    <mergeCell ref="AC16:AC17"/>
    <mergeCell ref="AD16:AD17"/>
    <mergeCell ref="AE16:AE17"/>
    <mergeCell ref="AI17:AK17"/>
    <mergeCell ref="C8:C9"/>
    <mergeCell ref="D8:D9"/>
    <mergeCell ref="E8:E9"/>
    <mergeCell ref="F8:F9"/>
    <mergeCell ref="G8:G9"/>
    <mergeCell ref="I8:I9"/>
    <mergeCell ref="J8:J9"/>
    <mergeCell ref="K8:M9"/>
    <mergeCell ref="C10:C11"/>
    <mergeCell ref="D10:D11"/>
    <mergeCell ref="E10:E11"/>
    <mergeCell ref="F10:F11"/>
    <mergeCell ref="G10:G11"/>
    <mergeCell ref="H10:H11"/>
    <mergeCell ref="I10:I11"/>
    <mergeCell ref="J10:J11"/>
    <mergeCell ref="K11:M11"/>
    <mergeCell ref="C12:C13"/>
    <mergeCell ref="D12:D13"/>
    <mergeCell ref="E12:E13"/>
    <mergeCell ref="F12:F13"/>
    <mergeCell ref="G12:G13"/>
    <mergeCell ref="I12:I13"/>
    <mergeCell ref="J12:J13"/>
    <mergeCell ref="Q12:S13"/>
    <mergeCell ref="K13:M13"/>
    <mergeCell ref="N13:P13"/>
    <mergeCell ref="C14:C15"/>
    <mergeCell ref="D14:D15"/>
    <mergeCell ref="E14:E15"/>
    <mergeCell ref="F14:F15"/>
    <mergeCell ref="G14:G15"/>
    <mergeCell ref="H14:H15"/>
    <mergeCell ref="I14:I15"/>
    <mergeCell ref="J14:J15"/>
    <mergeCell ref="T14:V15"/>
    <mergeCell ref="K15:M15"/>
    <mergeCell ref="N15:P15"/>
    <mergeCell ref="Q15:S15"/>
    <mergeCell ref="C16:C17"/>
    <mergeCell ref="D16:D17"/>
    <mergeCell ref="E16:E17"/>
    <mergeCell ref="F16:F17"/>
    <mergeCell ref="G16:G17"/>
    <mergeCell ref="I16:I17"/>
    <mergeCell ref="J16:J17"/>
    <mergeCell ref="W16:Y17"/>
    <mergeCell ref="K17:M17"/>
    <mergeCell ref="N17:P17"/>
    <mergeCell ref="Q17:S17"/>
    <mergeCell ref="T17:V17"/>
    <mergeCell ref="H16:H1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7"/>
  <sheetViews>
    <sheetView zoomScale="85" zoomScaleNormal="85" zoomScaleSheetLayoutView="70" workbookViewId="0">
      <selection activeCell="W23" sqref="W23"/>
    </sheetView>
  </sheetViews>
  <sheetFormatPr defaultColWidth="5.625" defaultRowHeight="13.5"/>
  <cols>
    <col min="1" max="3" width="5.625" style="43"/>
    <col min="4" max="4" width="5.625" style="44"/>
    <col min="5" max="5" width="5.625" style="45"/>
    <col min="6" max="7" width="5.625" style="44"/>
    <col min="8" max="8" width="5.625" style="45"/>
    <col min="9" max="10" width="5.625" style="44"/>
    <col min="11" max="11" width="5.625" style="45"/>
    <col min="12" max="13" width="5.625" style="44"/>
    <col min="14" max="14" width="5.625" style="45"/>
    <col min="15" max="16" width="5.625" style="44"/>
    <col min="17" max="17" width="5.625" style="45"/>
    <col min="18" max="39" width="5.625" style="44"/>
    <col min="40" max="16384" width="5.625" style="43"/>
  </cols>
  <sheetData>
    <row r="1" spans="1:42">
      <c r="A1" s="46"/>
      <c r="B1" s="231" t="s">
        <v>20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6"/>
      <c r="AO1" s="46"/>
      <c r="AP1" s="46"/>
    </row>
    <row r="2" spans="1:42">
      <c r="A2" s="46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6"/>
      <c r="AO2" s="46"/>
      <c r="AP2" s="46"/>
    </row>
    <row r="3" spans="1:42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8" spans="1:42">
      <c r="A8" s="59"/>
      <c r="B8" s="59"/>
      <c r="C8" s="59"/>
      <c r="D8" s="60"/>
      <c r="E8" s="61"/>
      <c r="F8" s="60"/>
      <c r="G8" s="60"/>
      <c r="H8" s="61"/>
      <c r="I8" s="60"/>
      <c r="J8" s="60"/>
      <c r="K8" s="61"/>
      <c r="L8" s="60"/>
      <c r="M8" s="60"/>
      <c r="N8" s="61"/>
      <c r="O8" s="60"/>
      <c r="P8" s="60"/>
      <c r="Q8" s="61"/>
      <c r="R8" s="60"/>
      <c r="S8" s="60"/>
      <c r="T8" s="60"/>
    </row>
    <row r="9" spans="1:42" ht="14.25" thickBot="1">
      <c r="A9" s="59"/>
      <c r="B9" s="59"/>
      <c r="C9" s="59"/>
      <c r="D9" s="60"/>
      <c r="E9" s="61"/>
      <c r="F9" s="60"/>
      <c r="G9" s="60"/>
      <c r="H9" s="61"/>
      <c r="I9" s="60"/>
      <c r="J9" s="60"/>
      <c r="K9" s="61"/>
      <c r="L9" s="60"/>
      <c r="M9" s="60"/>
      <c r="N9" s="61"/>
      <c r="O9" s="60"/>
      <c r="P9" s="60"/>
      <c r="Q9" s="61"/>
      <c r="R9" s="60"/>
      <c r="S9" s="60"/>
      <c r="T9" s="60"/>
    </row>
    <row r="10" spans="1:42">
      <c r="A10" s="59"/>
      <c r="B10" s="62"/>
      <c r="C10" s="62"/>
      <c r="D10" s="62"/>
      <c r="E10" s="62"/>
      <c r="F10" s="62"/>
      <c r="G10" s="232"/>
      <c r="H10" s="233"/>
      <c r="I10" s="233"/>
      <c r="J10" s="233"/>
      <c r="K10" s="233"/>
      <c r="L10" s="234"/>
      <c r="M10" s="62"/>
      <c r="N10" s="62"/>
      <c r="O10" s="62"/>
      <c r="P10" s="62"/>
      <c r="Q10" s="62"/>
      <c r="R10" s="60"/>
      <c r="S10" s="60"/>
      <c r="T10" s="60"/>
    </row>
    <row r="11" spans="1:42">
      <c r="A11" s="59"/>
      <c r="B11" s="62"/>
      <c r="C11" s="62"/>
      <c r="D11" s="62"/>
      <c r="E11" s="62"/>
      <c r="F11" s="62"/>
      <c r="G11" s="235"/>
      <c r="H11" s="236"/>
      <c r="I11" s="236"/>
      <c r="J11" s="236"/>
      <c r="K11" s="236"/>
      <c r="L11" s="237"/>
      <c r="M11" s="62"/>
      <c r="N11" s="62"/>
      <c r="O11" s="62"/>
      <c r="P11" s="62"/>
      <c r="Q11" s="62"/>
      <c r="R11" s="60"/>
      <c r="S11" s="60"/>
      <c r="T11" s="60"/>
    </row>
    <row r="12" spans="1:42" ht="14.25" thickBot="1">
      <c r="A12" s="59"/>
      <c r="B12" s="62"/>
      <c r="C12" s="62"/>
      <c r="D12" s="62"/>
      <c r="E12" s="62"/>
      <c r="F12" s="62"/>
      <c r="G12" s="238"/>
      <c r="H12" s="239"/>
      <c r="I12" s="239"/>
      <c r="J12" s="239"/>
      <c r="K12" s="239"/>
      <c r="L12" s="240"/>
      <c r="M12" s="62"/>
      <c r="N12" s="62"/>
      <c r="O12" s="62"/>
      <c r="P12" s="62"/>
      <c r="Q12" s="62"/>
      <c r="R12" s="60"/>
      <c r="S12" s="60"/>
      <c r="T12" s="60"/>
    </row>
    <row r="13" spans="1:42">
      <c r="A13" s="59"/>
      <c r="B13" s="62"/>
      <c r="C13" s="62"/>
      <c r="D13" s="62"/>
      <c r="E13" s="62"/>
      <c r="F13" s="62"/>
      <c r="G13" s="62"/>
      <c r="H13" s="62"/>
      <c r="I13" s="62"/>
      <c r="J13" s="63"/>
      <c r="K13" s="62"/>
      <c r="L13" s="62"/>
      <c r="M13" s="62"/>
      <c r="N13" s="62"/>
      <c r="O13" s="62"/>
      <c r="P13" s="62"/>
      <c r="Q13" s="62"/>
      <c r="R13" s="60"/>
      <c r="S13" s="60"/>
      <c r="T13" s="60"/>
    </row>
    <row r="14" spans="1:42">
      <c r="A14" s="59"/>
      <c r="B14" s="62"/>
      <c r="C14" s="62"/>
      <c r="D14" s="62"/>
      <c r="E14" s="62"/>
      <c r="F14" s="62"/>
      <c r="G14" s="62"/>
      <c r="H14" s="62"/>
      <c r="I14" s="62"/>
      <c r="J14" s="63"/>
      <c r="K14" s="62"/>
      <c r="L14" s="62"/>
      <c r="M14" s="62"/>
      <c r="N14" s="62"/>
      <c r="O14" s="62"/>
      <c r="P14" s="62"/>
      <c r="Q14" s="62"/>
      <c r="R14" s="60"/>
      <c r="S14" s="60"/>
      <c r="T14" s="60"/>
    </row>
    <row r="15" spans="1:42">
      <c r="A15" s="59"/>
      <c r="B15" s="62"/>
      <c r="C15" s="62"/>
      <c r="D15" s="62"/>
      <c r="E15" s="62"/>
      <c r="F15" s="62"/>
      <c r="G15" s="62"/>
      <c r="H15" s="62"/>
      <c r="I15" s="62"/>
      <c r="J15" s="64"/>
      <c r="K15" s="62"/>
      <c r="L15" s="62"/>
      <c r="M15" s="62"/>
      <c r="N15" s="62"/>
      <c r="O15" s="62"/>
      <c r="P15" s="62"/>
      <c r="Q15" s="62"/>
      <c r="R15" s="60"/>
      <c r="S15" s="60"/>
      <c r="T15" s="60"/>
    </row>
    <row r="16" spans="1:42">
      <c r="B16" s="62"/>
      <c r="C16" s="62"/>
      <c r="D16" s="62"/>
      <c r="E16" s="65"/>
      <c r="F16" s="66"/>
      <c r="G16" s="67"/>
      <c r="H16" s="67"/>
      <c r="I16" s="67"/>
      <c r="J16" s="67"/>
      <c r="K16" s="67"/>
      <c r="L16" s="67"/>
      <c r="M16" s="68"/>
      <c r="N16" s="63"/>
      <c r="O16" s="62"/>
      <c r="P16" s="62"/>
      <c r="Q16" s="62"/>
    </row>
    <row r="17" spans="2:17">
      <c r="B17" s="69"/>
      <c r="C17" s="69"/>
      <c r="D17" s="69"/>
      <c r="E17" s="65"/>
      <c r="F17" s="63"/>
      <c r="G17" s="62"/>
      <c r="H17" s="62"/>
      <c r="I17" s="62"/>
      <c r="J17" s="62"/>
      <c r="K17" s="62"/>
      <c r="L17" s="62"/>
      <c r="M17" s="65"/>
      <c r="N17" s="63"/>
      <c r="O17" s="69"/>
      <c r="P17" s="69"/>
      <c r="Q17" s="69"/>
    </row>
    <row r="18" spans="2:17">
      <c r="B18" s="69"/>
      <c r="C18" s="69"/>
      <c r="D18" s="69"/>
      <c r="E18" s="65"/>
      <c r="F18" s="63"/>
      <c r="G18" s="62"/>
      <c r="H18" s="62"/>
      <c r="I18" s="62"/>
      <c r="J18" s="62"/>
      <c r="K18" s="62"/>
      <c r="L18" s="62"/>
      <c r="M18" s="65"/>
      <c r="N18" s="63"/>
      <c r="O18" s="69"/>
      <c r="P18" s="69"/>
      <c r="Q18" s="69"/>
    </row>
    <row r="19" spans="2:17">
      <c r="B19" s="69"/>
      <c r="C19" s="69"/>
      <c r="D19" s="66"/>
      <c r="E19" s="67"/>
      <c r="F19" s="67"/>
      <c r="G19" s="68"/>
      <c r="H19" s="69"/>
      <c r="I19" s="69"/>
      <c r="J19" s="69"/>
      <c r="K19" s="69"/>
      <c r="L19" s="66"/>
      <c r="M19" s="67"/>
      <c r="N19" s="67"/>
      <c r="O19" s="68"/>
      <c r="P19" s="69"/>
      <c r="Q19" s="69"/>
    </row>
    <row r="20" spans="2:17">
      <c r="B20" s="69"/>
      <c r="C20" s="69"/>
      <c r="D20" s="63"/>
      <c r="E20" s="69"/>
      <c r="F20" s="69"/>
      <c r="G20" s="65"/>
      <c r="H20" s="69"/>
      <c r="I20" s="69"/>
      <c r="J20" s="69"/>
      <c r="K20" s="69"/>
      <c r="L20" s="63"/>
      <c r="M20" s="69"/>
      <c r="N20" s="69"/>
      <c r="O20" s="65"/>
      <c r="P20" s="69"/>
      <c r="Q20" s="69"/>
    </row>
    <row r="21" spans="2:17">
      <c r="B21" s="69"/>
      <c r="C21" s="69"/>
      <c r="D21" s="63"/>
      <c r="E21" s="69"/>
      <c r="F21" s="69"/>
      <c r="G21" s="65"/>
      <c r="H21" s="69"/>
      <c r="I21" s="69"/>
      <c r="J21" s="69"/>
      <c r="K21" s="69"/>
      <c r="L21" s="63"/>
      <c r="M21" s="69"/>
      <c r="N21" s="69"/>
      <c r="O21" s="65"/>
      <c r="P21" s="69"/>
      <c r="Q21" s="69"/>
    </row>
    <row r="22" spans="2:17">
      <c r="B22" s="69"/>
      <c r="C22" s="66"/>
      <c r="D22" s="68"/>
      <c r="E22" s="69"/>
      <c r="F22" s="69"/>
      <c r="G22" s="66"/>
      <c r="H22" s="68"/>
      <c r="I22" s="69"/>
      <c r="J22" s="69"/>
      <c r="K22" s="66"/>
      <c r="L22" s="68"/>
      <c r="M22" s="69"/>
      <c r="N22" s="69"/>
      <c r="O22" s="66"/>
      <c r="P22" s="68"/>
      <c r="Q22" s="69"/>
    </row>
    <row r="23" spans="2:17">
      <c r="B23" s="69"/>
      <c r="C23" s="63"/>
      <c r="D23" s="65"/>
      <c r="E23" s="69"/>
      <c r="F23" s="69"/>
      <c r="G23" s="63"/>
      <c r="H23" s="65"/>
      <c r="I23" s="69"/>
      <c r="J23" s="69"/>
      <c r="K23" s="63"/>
      <c r="L23" s="65"/>
      <c r="M23" s="69"/>
      <c r="N23" s="69"/>
      <c r="O23" s="63"/>
      <c r="P23" s="65"/>
      <c r="Q23" s="69"/>
    </row>
    <row r="24" spans="2:17">
      <c r="B24" s="69"/>
      <c r="C24" s="63"/>
      <c r="D24" s="65"/>
      <c r="E24" s="69"/>
      <c r="F24" s="69"/>
      <c r="G24" s="63"/>
      <c r="H24" s="65"/>
      <c r="I24" s="69"/>
      <c r="J24" s="69"/>
      <c r="K24" s="63"/>
      <c r="L24" s="65"/>
      <c r="M24" s="69"/>
      <c r="N24" s="69"/>
      <c r="O24" s="63"/>
      <c r="P24" s="65"/>
      <c r="Q24" s="69"/>
    </row>
    <row r="25" spans="2:17" ht="191.25" customHeight="1">
      <c r="B25" s="241" t="s">
        <v>46</v>
      </c>
      <c r="C25" s="242"/>
      <c r="D25" s="241" t="s">
        <v>47</v>
      </c>
      <c r="E25" s="242"/>
      <c r="F25" s="241" t="s">
        <v>48</v>
      </c>
      <c r="G25" s="242"/>
      <c r="H25" s="241" t="s">
        <v>49</v>
      </c>
      <c r="I25" s="242"/>
      <c r="J25" s="241" t="s">
        <v>50</v>
      </c>
      <c r="K25" s="242"/>
      <c r="L25" s="241" t="s">
        <v>51</v>
      </c>
      <c r="M25" s="242"/>
      <c r="N25" s="241" t="s">
        <v>52</v>
      </c>
      <c r="O25" s="242"/>
      <c r="P25" s="241" t="s">
        <v>53</v>
      </c>
      <c r="Q25" s="242"/>
    </row>
    <row r="26" spans="2:17" ht="43.5" customHeight="1">
      <c r="B26" s="230">
        <v>1</v>
      </c>
      <c r="C26" s="230"/>
      <c r="D26" s="230">
        <v>2</v>
      </c>
      <c r="E26" s="230"/>
      <c r="F26" s="230">
        <v>3</v>
      </c>
      <c r="G26" s="230"/>
      <c r="H26" s="230">
        <v>4</v>
      </c>
      <c r="I26" s="230"/>
      <c r="J26" s="230">
        <v>5</v>
      </c>
      <c r="K26" s="230"/>
      <c r="L26" s="230">
        <v>6</v>
      </c>
      <c r="M26" s="230"/>
      <c r="N26" s="230">
        <v>7</v>
      </c>
      <c r="O26" s="230"/>
      <c r="P26" s="230">
        <v>8</v>
      </c>
      <c r="Q26" s="230"/>
    </row>
    <row r="27" spans="2:17" ht="25.5" customHeight="1"/>
  </sheetData>
  <mergeCells count="18">
    <mergeCell ref="B1:Q3"/>
    <mergeCell ref="G10:L12"/>
    <mergeCell ref="B25:C25"/>
    <mergeCell ref="D25:E25"/>
    <mergeCell ref="F25:G25"/>
    <mergeCell ref="H25:I25"/>
    <mergeCell ref="J25:K25"/>
    <mergeCell ref="L25:M25"/>
    <mergeCell ref="N25:O25"/>
    <mergeCell ref="P25:Q25"/>
    <mergeCell ref="L26:M26"/>
    <mergeCell ref="N26:O26"/>
    <mergeCell ref="P26:Q26"/>
    <mergeCell ref="B26:C26"/>
    <mergeCell ref="D26:E26"/>
    <mergeCell ref="F26:G26"/>
    <mergeCell ref="H26:I26"/>
    <mergeCell ref="J26:K26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ナガセケンコー杯ジュニア交流大会</vt:lpstr>
      <vt:lpstr>ナガセケンコー杯ジュニア交流大会（決勝トーナメント）</vt:lpstr>
      <vt:lpstr>ナガセケンコー杯ジュニア交流大会!Print_Area</vt:lpstr>
      <vt:lpstr>'ナガセケンコー杯ジュニア交流大会（決勝トーナメント）'!Print_Area</vt:lpstr>
    </vt:vector>
  </TitlesOfParts>
  <Company>公共システム本部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開発池長</dc:creator>
  <cp:lastModifiedBy>user</cp:lastModifiedBy>
  <cp:lastPrinted>2020-02-19T13:56:09Z</cp:lastPrinted>
  <dcterms:created xsi:type="dcterms:W3CDTF">2009-12-29T02:36:06Z</dcterms:created>
  <dcterms:modified xsi:type="dcterms:W3CDTF">2020-02-19T13:56:17Z</dcterms:modified>
</cp:coreProperties>
</file>