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2760" yWindow="32760" windowWidth="10245" windowHeight="8070" activeTab="1"/>
  </bookViews>
  <sheets>
    <sheet name="第2回春季大会会長杯あかふじ米予選会" sheetId="38" r:id="rId1"/>
    <sheet name=" (決勝トーナメント)第2回春季大会会長杯あかふじ米予選会" sheetId="39" r:id="rId2"/>
  </sheets>
  <definedNames>
    <definedName name="_xlnm.Print_Area" localSheetId="1">' (決勝トーナメント)第2回春季大会会長杯あかふじ米予選会'!$A$1:$AJ$25</definedName>
    <definedName name="_xlnm.Print_Area" localSheetId="0">第2回春季大会会長杯あかふじ米予選会!$A$1:$AN$52</definedName>
  </definedNames>
  <calcPr calcId="1257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0" i="38"/>
  <c r="AK6"/>
  <c r="AH52"/>
  <c r="AE52"/>
  <c r="AB52"/>
  <c r="Y52"/>
  <c r="V52"/>
  <c r="S52"/>
  <c r="P52"/>
  <c r="M52"/>
  <c r="J52"/>
  <c r="AJ51"/>
  <c r="AH51"/>
  <c r="AG51"/>
  <c r="AE51"/>
  <c r="AD51"/>
  <c r="AB51"/>
  <c r="AA51"/>
  <c r="Y51"/>
  <c r="X51"/>
  <c r="V51"/>
  <c r="U51"/>
  <c r="S51"/>
  <c r="R51"/>
  <c r="P51"/>
  <c r="O51"/>
  <c r="M51"/>
  <c r="L51"/>
  <c r="J51"/>
  <c r="I51" s="1"/>
  <c r="AE50"/>
  <c r="AB50"/>
  <c r="Y50"/>
  <c r="V50"/>
  <c r="P50"/>
  <c r="M50"/>
  <c r="J50"/>
  <c r="AG49"/>
  <c r="AE49"/>
  <c r="AD49"/>
  <c r="AB49"/>
  <c r="AA49"/>
  <c r="Y49"/>
  <c r="X49"/>
  <c r="V49"/>
  <c r="U49"/>
  <c r="S49"/>
  <c r="R49"/>
  <c r="P49"/>
  <c r="O49"/>
  <c r="M49"/>
  <c r="L49"/>
  <c r="H49" s="1"/>
  <c r="J49"/>
  <c r="AB48"/>
  <c r="Y48"/>
  <c r="V48"/>
  <c r="S48"/>
  <c r="P48"/>
  <c r="M48"/>
  <c r="J48"/>
  <c r="AD47"/>
  <c r="AB47"/>
  <c r="AA47"/>
  <c r="Y47"/>
  <c r="X47"/>
  <c r="V47"/>
  <c r="U47"/>
  <c r="S47"/>
  <c r="R47"/>
  <c r="P47"/>
  <c r="O47"/>
  <c r="M47"/>
  <c r="L47"/>
  <c r="H47" s="1"/>
  <c r="J47"/>
  <c r="Y46"/>
  <c r="V46"/>
  <c r="S46"/>
  <c r="P46"/>
  <c r="M46"/>
  <c r="J46"/>
  <c r="AA45"/>
  <c r="Y45"/>
  <c r="X45"/>
  <c r="V45"/>
  <c r="U45"/>
  <c r="S45"/>
  <c r="R45"/>
  <c r="P45"/>
  <c r="O45"/>
  <c r="M45"/>
  <c r="L45"/>
  <c r="J45"/>
  <c r="V44"/>
  <c r="S44"/>
  <c r="P44"/>
  <c r="M44"/>
  <c r="J44"/>
  <c r="X43"/>
  <c r="V43"/>
  <c r="U43"/>
  <c r="S43"/>
  <c r="R43"/>
  <c r="P43"/>
  <c r="O43"/>
  <c r="M43"/>
  <c r="L43"/>
  <c r="J43"/>
  <c r="S42"/>
  <c r="P42"/>
  <c r="M42"/>
  <c r="J42"/>
  <c r="U41"/>
  <c r="S41"/>
  <c r="R41"/>
  <c r="P41"/>
  <c r="O41"/>
  <c r="M41"/>
  <c r="L41"/>
  <c r="H41" s="1"/>
  <c r="J41"/>
  <c r="P40"/>
  <c r="M40"/>
  <c r="J40"/>
  <c r="R39"/>
  <c r="P39"/>
  <c r="O39"/>
  <c r="M39"/>
  <c r="L39"/>
  <c r="J39"/>
  <c r="M38"/>
  <c r="J38"/>
  <c r="O37"/>
  <c r="M37"/>
  <c r="L37"/>
  <c r="H37" s="1"/>
  <c r="J37"/>
  <c r="J36"/>
  <c r="E35" s="1"/>
  <c r="L35"/>
  <c r="H35" s="1"/>
  <c r="J35"/>
  <c r="I35" s="1"/>
  <c r="I33"/>
  <c r="H33"/>
  <c r="G33"/>
  <c r="F33"/>
  <c r="E33"/>
  <c r="AN32"/>
  <c r="AK32"/>
  <c r="AH32"/>
  <c r="AE32"/>
  <c r="AB32"/>
  <c r="Y32"/>
  <c r="V32"/>
  <c r="S32"/>
  <c r="P32"/>
  <c r="M32"/>
  <c r="J32"/>
  <c r="I7"/>
  <c r="H7"/>
  <c r="G7"/>
  <c r="F7"/>
  <c r="E7"/>
  <c r="AH26"/>
  <c r="AE26"/>
  <c r="AB26"/>
  <c r="Y26"/>
  <c r="V26"/>
  <c r="S26"/>
  <c r="P26"/>
  <c r="M26"/>
  <c r="J26"/>
  <c r="AJ25"/>
  <c r="AH25"/>
  <c r="AG25"/>
  <c r="AE25"/>
  <c r="AD25"/>
  <c r="AB25"/>
  <c r="AA25"/>
  <c r="Y25"/>
  <c r="X25"/>
  <c r="V25"/>
  <c r="U25"/>
  <c r="S25"/>
  <c r="R25"/>
  <c r="P25"/>
  <c r="O25"/>
  <c r="M25"/>
  <c r="L25"/>
  <c r="J25"/>
  <c r="AE24"/>
  <c r="AB24"/>
  <c r="Y24"/>
  <c r="V24"/>
  <c r="S24"/>
  <c r="P24"/>
  <c r="M24"/>
  <c r="J24"/>
  <c r="AG23"/>
  <c r="AE23"/>
  <c r="AD23"/>
  <c r="AB23"/>
  <c r="AA23"/>
  <c r="Y23"/>
  <c r="X23"/>
  <c r="V23"/>
  <c r="U23"/>
  <c r="S23"/>
  <c r="R23"/>
  <c r="P23"/>
  <c r="O23"/>
  <c r="M23"/>
  <c r="L23"/>
  <c r="J23"/>
  <c r="AB22"/>
  <c r="Y22"/>
  <c r="V22"/>
  <c r="S22"/>
  <c r="P22"/>
  <c r="M22"/>
  <c r="J22"/>
  <c r="AD21"/>
  <c r="AB21"/>
  <c r="AA21"/>
  <c r="Y21"/>
  <c r="X21"/>
  <c r="V21"/>
  <c r="U21"/>
  <c r="S21"/>
  <c r="R21"/>
  <c r="P21"/>
  <c r="O21"/>
  <c r="M21"/>
  <c r="L21"/>
  <c r="H21" s="1"/>
  <c r="J21"/>
  <c r="I21" s="1"/>
  <c r="Y20"/>
  <c r="V20"/>
  <c r="S20"/>
  <c r="P20"/>
  <c r="M20"/>
  <c r="J20"/>
  <c r="AA19"/>
  <c r="Y19"/>
  <c r="X19"/>
  <c r="V19"/>
  <c r="U19"/>
  <c r="S19"/>
  <c r="R19"/>
  <c r="P19"/>
  <c r="O19"/>
  <c r="M19"/>
  <c r="L19"/>
  <c r="J19"/>
  <c r="I19" s="1"/>
  <c r="V18"/>
  <c r="S18"/>
  <c r="P18"/>
  <c r="M18"/>
  <c r="J18"/>
  <c r="X17"/>
  <c r="V17"/>
  <c r="U17"/>
  <c r="S17"/>
  <c r="R17"/>
  <c r="P17"/>
  <c r="O17"/>
  <c r="M17"/>
  <c r="L17"/>
  <c r="J17"/>
  <c r="S16"/>
  <c r="P16"/>
  <c r="M16"/>
  <c r="J16"/>
  <c r="U15"/>
  <c r="S15"/>
  <c r="R15"/>
  <c r="P15"/>
  <c r="O15"/>
  <c r="M15"/>
  <c r="L15"/>
  <c r="J15"/>
  <c r="P14"/>
  <c r="M14"/>
  <c r="J14"/>
  <c r="R13"/>
  <c r="P13"/>
  <c r="O13"/>
  <c r="M13"/>
  <c r="L13"/>
  <c r="J13"/>
  <c r="I13" s="1"/>
  <c r="M12"/>
  <c r="J12"/>
  <c r="O11"/>
  <c r="M11"/>
  <c r="L11"/>
  <c r="H11" s="1"/>
  <c r="J11"/>
  <c r="I11" s="1"/>
  <c r="J10"/>
  <c r="F9" s="1"/>
  <c r="L9"/>
  <c r="H9" s="1"/>
  <c r="J9"/>
  <c r="I9" s="1"/>
  <c r="AN6"/>
  <c r="AH6"/>
  <c r="AE6"/>
  <c r="AB6"/>
  <c r="Y6"/>
  <c r="V6"/>
  <c r="S6"/>
  <c r="P6"/>
  <c r="M6"/>
  <c r="J6"/>
  <c r="F35" l="1"/>
  <c r="I23"/>
  <c r="H15"/>
  <c r="G11"/>
  <c r="I15"/>
  <c r="E9"/>
  <c r="G35"/>
  <c r="C35" s="1"/>
  <c r="G37"/>
  <c r="E45"/>
  <c r="G51"/>
  <c r="D33"/>
  <c r="E39"/>
  <c r="E25"/>
  <c r="G43"/>
  <c r="E23"/>
  <c r="I25"/>
  <c r="G19"/>
  <c r="G17"/>
  <c r="E19"/>
  <c r="E21"/>
  <c r="H23"/>
  <c r="H25"/>
  <c r="F37"/>
  <c r="H13"/>
  <c r="E15"/>
  <c r="I17"/>
  <c r="H19"/>
  <c r="G25"/>
  <c r="I37"/>
  <c r="I45"/>
  <c r="I49"/>
  <c r="E11"/>
  <c r="E13"/>
  <c r="H17"/>
  <c r="D35"/>
  <c r="I41"/>
  <c r="E41"/>
  <c r="F11"/>
  <c r="F13"/>
  <c r="F21"/>
  <c r="G13"/>
  <c r="G21"/>
  <c r="F39"/>
  <c r="F45"/>
  <c r="F49"/>
  <c r="F19"/>
  <c r="G9"/>
  <c r="F15"/>
  <c r="F23"/>
  <c r="G15"/>
  <c r="G23"/>
  <c r="C33"/>
  <c r="I39"/>
  <c r="G39"/>
  <c r="C39" s="1"/>
  <c r="H43"/>
  <c r="G45"/>
  <c r="H51"/>
  <c r="E17"/>
  <c r="F17"/>
  <c r="F25"/>
  <c r="H39"/>
  <c r="F41"/>
  <c r="I43"/>
  <c r="F43"/>
  <c r="H45"/>
  <c r="I47"/>
  <c r="G47"/>
  <c r="G49"/>
  <c r="E51"/>
  <c r="C51" s="1"/>
  <c r="G41"/>
  <c r="E47"/>
  <c r="E49"/>
  <c r="F51"/>
  <c r="D51" s="1"/>
  <c r="E37"/>
  <c r="E43"/>
  <c r="F47"/>
  <c r="D7"/>
  <c r="C7"/>
  <c r="C45" l="1"/>
  <c r="D13"/>
  <c r="D9"/>
  <c r="D39"/>
  <c r="D41"/>
  <c r="D45"/>
  <c r="C41"/>
  <c r="C47"/>
  <c r="D47"/>
  <c r="D43"/>
  <c r="C43"/>
  <c r="C49"/>
  <c r="D49"/>
  <c r="D37"/>
  <c r="C37"/>
  <c r="C23"/>
  <c r="C21"/>
  <c r="C9"/>
  <c r="D25"/>
  <c r="C19"/>
  <c r="D11"/>
  <c r="D19"/>
  <c r="D21"/>
  <c r="D23"/>
  <c r="C13"/>
  <c r="C17"/>
  <c r="D17"/>
  <c r="C15"/>
  <c r="D15"/>
  <c r="C25"/>
  <c r="C11"/>
</calcChain>
</file>

<file path=xl/sharedStrings.xml><?xml version="1.0" encoding="utf-8"?>
<sst xmlns="http://schemas.openxmlformats.org/spreadsheetml/2006/main" count="310" uniqueCount="78">
  <si>
    <t xml:space="preserve">勝ち ○ ： 負け ● ： 引分け ▲ </t>
    <rPh sb="0" eb="1">
      <t>カ</t>
    </rPh>
    <rPh sb="7" eb="8">
      <t>フ</t>
    </rPh>
    <rPh sb="14" eb="16">
      <t>ヒキワ</t>
    </rPh>
    <phoneticPr fontId="1"/>
  </si>
  <si>
    <t>勝</t>
    <rPh sb="0" eb="1">
      <t>カチ</t>
    </rPh>
    <phoneticPr fontId="1"/>
  </si>
  <si>
    <t>敗</t>
    <rPh sb="0" eb="1">
      <t>ハイ</t>
    </rPh>
    <phoneticPr fontId="1"/>
  </si>
  <si>
    <t>分</t>
    <rPh sb="0" eb="1">
      <t>ブン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</si>
  <si>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</si>
  <si>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</si>
  <si>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-</t>
    <phoneticPr fontId="1"/>
  </si>
  <si>
    <t>合計</t>
    <rPh sb="0" eb="2">
      <t>ゴウケイ</t>
    </rPh>
    <phoneticPr fontId="1"/>
  </si>
  <si>
    <t>試合数</t>
    <rPh sb="0" eb="2">
      <t>シアイ</t>
    </rPh>
    <rPh sb="2" eb="3">
      <t>スウ</t>
    </rPh>
    <phoneticPr fontId="1"/>
  </si>
  <si>
    <t>Ａブロック</t>
    <phoneticPr fontId="1"/>
  </si>
  <si>
    <t>Ｂブロック</t>
    <phoneticPr fontId="1"/>
  </si>
  <si>
    <t>⑩</t>
    <phoneticPr fontId="1"/>
  </si>
  <si>
    <t>第2回春季大会会長杯あかふじ米予選会</t>
    <phoneticPr fontId="1"/>
  </si>
  <si>
    <t>第2回春季大会会長杯あかふじ米予選会(決勝トーナメント)</t>
    <phoneticPr fontId="1"/>
  </si>
  <si>
    <t>横尾</t>
    <rPh sb="0" eb="2">
      <t>ヨコオ</t>
    </rPh>
    <phoneticPr fontId="1"/>
  </si>
  <si>
    <t>神の谷</t>
    <rPh sb="0" eb="1">
      <t>カミ</t>
    </rPh>
    <rPh sb="2" eb="3">
      <t>タニ</t>
    </rPh>
    <phoneticPr fontId="1"/>
  </si>
  <si>
    <t>花谷</t>
    <rPh sb="0" eb="2">
      <t>ハナタニ</t>
    </rPh>
    <phoneticPr fontId="1"/>
  </si>
  <si>
    <t>会下山</t>
    <rPh sb="0" eb="2">
      <t>エゲ</t>
    </rPh>
    <rPh sb="2" eb="3">
      <t>ヤマ</t>
    </rPh>
    <phoneticPr fontId="1"/>
  </si>
  <si>
    <t>神戸福田</t>
    <rPh sb="0" eb="2">
      <t>コウベ</t>
    </rPh>
    <rPh sb="2" eb="4">
      <t>フクダ</t>
    </rPh>
    <phoneticPr fontId="1"/>
  </si>
  <si>
    <t>宮川</t>
    <rPh sb="0" eb="2">
      <t>ミヤガワ</t>
    </rPh>
    <phoneticPr fontId="1"/>
  </si>
  <si>
    <t>南落合</t>
    <rPh sb="0" eb="1">
      <t>ミナミ</t>
    </rPh>
    <rPh sb="1" eb="3">
      <t>オチアイ</t>
    </rPh>
    <phoneticPr fontId="1"/>
  </si>
  <si>
    <t>高倉台</t>
    <rPh sb="0" eb="3">
      <t>タカクラダイ</t>
    </rPh>
    <phoneticPr fontId="1"/>
  </si>
  <si>
    <t>妙法寺</t>
    <rPh sb="0" eb="3">
      <t>ミョウホウジ</t>
    </rPh>
    <phoneticPr fontId="1"/>
  </si>
  <si>
    <t>須磨ﾗｲｽﾞ</t>
    <rPh sb="0" eb="2">
      <t>スマ</t>
    </rPh>
    <phoneticPr fontId="1"/>
  </si>
  <si>
    <t>板宿</t>
    <rPh sb="0" eb="2">
      <t>イタヤド</t>
    </rPh>
    <phoneticPr fontId="1"/>
  </si>
  <si>
    <t>長坂</t>
    <rPh sb="0" eb="2">
      <t>ナガサカ</t>
    </rPh>
    <phoneticPr fontId="1"/>
  </si>
  <si>
    <t>西落合</t>
    <rPh sb="0" eb="1">
      <t>ニシ</t>
    </rPh>
    <rPh sb="1" eb="3">
      <t>オチアイ</t>
    </rPh>
    <phoneticPr fontId="1"/>
  </si>
  <si>
    <t>東須磨</t>
    <rPh sb="0" eb="1">
      <t>ヒガシ</t>
    </rPh>
    <rPh sb="1" eb="3">
      <t>スマ</t>
    </rPh>
    <phoneticPr fontId="1"/>
  </si>
  <si>
    <t>白川</t>
    <rPh sb="0" eb="2">
      <t>シラカワ</t>
    </rPh>
    <phoneticPr fontId="1"/>
  </si>
  <si>
    <t>真陽</t>
    <rPh sb="0" eb="1">
      <t>シン</t>
    </rPh>
    <rPh sb="1" eb="2">
      <t>ヨウ</t>
    </rPh>
    <phoneticPr fontId="1"/>
  </si>
  <si>
    <t>落合</t>
    <rPh sb="0" eb="2">
      <t>オチアイ</t>
    </rPh>
    <phoneticPr fontId="1"/>
  </si>
  <si>
    <t>神戸インデアンス</t>
    <rPh sb="0" eb="2">
      <t>コウベ</t>
    </rPh>
    <phoneticPr fontId="1"/>
  </si>
  <si>
    <t>和田岬</t>
    <rPh sb="0" eb="3">
      <t>ワダミサキ</t>
    </rPh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</si>
  <si>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</si>
  <si>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</si>
  <si>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</si>
  <si>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</si>
  <si>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</si>
  <si>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</si>
  <si>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</si>
  <si>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</si>
  <si>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</si>
  <si>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</si>
  <si>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</si>
  <si>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</si>
  <si>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</si>
  <si>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</si>
  <si>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</si>
  <si>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</si>
  <si>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</si>
  <si>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</si>
  <si>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</si>
  <si>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</si>
  <si>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</si>
  <si>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</si>
  <si>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</si>
  <si>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</si>
  <si>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</si>
  <si>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</si>
  <si>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</si>
  <si>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</si>
  <si>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</si>
  <si>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</si>
  <si>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</si>
  <si>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</si>
  <si>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</si>
  <si>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</si>
  <si>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</si>
  <si>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▲</t>
    <phoneticPr fontId="1"/>
  </si>
  <si>
    <t>○</t>
    <phoneticPr fontId="1"/>
  </si>
  <si>
    <t>●</t>
    <phoneticPr fontId="1"/>
  </si>
  <si>
    <t>▲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</si>
  <si>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</si>
  <si>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</si>
  <si>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</si>
  <si>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</si>
  <si>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</si>
  <si>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東須磨少年野球部</t>
    <phoneticPr fontId="1"/>
  </si>
</sst>
</file>

<file path=xl/styles.xml><?xml version="1.0" encoding="utf-8"?>
<styleSheet xmlns="http://schemas.openxmlformats.org/spreadsheetml/2006/main">
  <numFmts count="4">
    <numFmt numFmtId="176" formatCode="0_ "/>
    <numFmt numFmtId="177" formatCode="0_ ;[Red]\-0\ "/>
    <numFmt numFmtId="178" formatCode="0.0_);[Red]\(0.0\)"/>
    <numFmt numFmtId="179" formatCode="0.0_ 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8"/>
      <color rgb="FF000000"/>
      <name val="ＭＳ ゴシック"/>
      <family val="3"/>
      <charset val="128"/>
    </font>
    <font>
      <sz val="2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2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208">
    <xf numFmtId="0" fontId="0" fillId="0" borderId="0" xfId="0"/>
    <xf numFmtId="0" fontId="3" fillId="2" borderId="4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0" xfId="0" applyFont="1" applyFill="1"/>
    <xf numFmtId="0" fontId="14" fillId="2" borderId="0" xfId="0" applyFont="1" applyFill="1"/>
    <xf numFmtId="0" fontId="2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1" fillId="2" borderId="0" xfId="0" applyFont="1" applyFill="1"/>
    <xf numFmtId="178" fontId="17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178" fontId="11" fillId="2" borderId="0" xfId="0" applyNumberFormat="1" applyFont="1" applyFill="1"/>
    <xf numFmtId="0" fontId="1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>
      <alignment horizontal="center" vertical="center" shrinkToFit="1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1" fillId="2" borderId="0" xfId="0" applyFont="1" applyFill="1"/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0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1" xfId="0" applyNumberFormat="1" applyFont="1" applyFill="1" applyBorder="1" applyAlignment="1">
      <alignment horizontal="center" vertical="center" shrinkToFit="1"/>
    </xf>
    <xf numFmtId="0" fontId="26" fillId="2" borderId="0" xfId="0" applyFont="1" applyFill="1"/>
    <xf numFmtId="0" fontId="28" fillId="2" borderId="0" xfId="0" applyFont="1" applyFill="1"/>
    <xf numFmtId="0" fontId="26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8" fillId="2" borderId="10" xfId="0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5" fillId="2" borderId="4" xfId="0" applyNumberFormat="1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14" fillId="2" borderId="1" xfId="0" applyFont="1" applyFill="1" applyBorder="1" applyAlignment="1" applyProtection="1">
      <alignment horizontal="center" vertical="center" wrapText="1"/>
    </xf>
    <xf numFmtId="178" fontId="7" fillId="2" borderId="1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wrapText="1"/>
    </xf>
    <xf numFmtId="178" fontId="4" fillId="2" borderId="2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/>
    </xf>
    <xf numFmtId="0" fontId="25" fillId="0" borderId="0" xfId="0" applyFont="1" applyFill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10" fillId="0" borderId="0" xfId="0" applyFont="1" applyFill="1" applyBorder="1"/>
    <xf numFmtId="0" fontId="26" fillId="0" borderId="0" xfId="0" applyFont="1" applyFill="1" applyAlignment="1">
      <alignment horizontal="center" vertical="center"/>
    </xf>
    <xf numFmtId="0" fontId="27" fillId="2" borderId="10" xfId="0" applyFont="1" applyFill="1" applyBorder="1" applyAlignment="1">
      <alignment horizontal="center" vertical="center" shrinkToFit="1"/>
    </xf>
    <xf numFmtId="0" fontId="27" fillId="2" borderId="0" xfId="0" applyFont="1" applyFill="1" applyBorder="1" applyAlignment="1">
      <alignment horizontal="center" vertical="center" shrinkToFit="1"/>
    </xf>
    <xf numFmtId="178" fontId="3" fillId="2" borderId="17" xfId="0" applyNumberFormat="1" applyFont="1" applyFill="1" applyBorder="1" applyAlignment="1" applyProtection="1">
      <alignment vertical="center" shrinkToFit="1"/>
    </xf>
    <xf numFmtId="178" fontId="3" fillId="2" borderId="25" xfId="0" applyNumberFormat="1" applyFont="1" applyFill="1" applyBorder="1" applyAlignment="1" applyProtection="1">
      <alignment vertical="center" shrinkToFit="1"/>
    </xf>
    <xf numFmtId="179" fontId="14" fillId="2" borderId="17" xfId="0" applyNumberFormat="1" applyFont="1" applyFill="1" applyBorder="1" applyAlignment="1" applyProtection="1">
      <alignment horizontal="center" vertical="center" shrinkToFit="1"/>
    </xf>
    <xf numFmtId="179" fontId="14" fillId="2" borderId="25" xfId="0" applyNumberFormat="1" applyFont="1" applyFill="1" applyBorder="1" applyAlignment="1" applyProtection="1">
      <alignment horizontal="center" vertical="center" shrinkToFit="1"/>
    </xf>
    <xf numFmtId="176" fontId="3" fillId="2" borderId="17" xfId="0" applyNumberFormat="1" applyFont="1" applyFill="1" applyBorder="1" applyAlignment="1" applyProtection="1">
      <alignment vertical="center"/>
    </xf>
    <xf numFmtId="176" fontId="3" fillId="2" borderId="25" xfId="0" applyNumberFormat="1" applyFont="1" applyFill="1" applyBorder="1" applyAlignment="1" applyProtection="1">
      <alignment vertical="center"/>
    </xf>
    <xf numFmtId="176" fontId="3" fillId="2" borderId="17" xfId="0" applyNumberFormat="1" applyFont="1" applyFill="1" applyBorder="1" applyAlignment="1" applyProtection="1">
      <alignment vertical="center" shrinkToFit="1"/>
    </xf>
    <xf numFmtId="176" fontId="3" fillId="2" borderId="25" xfId="0" applyNumberFormat="1" applyFont="1" applyFill="1" applyBorder="1" applyAlignment="1" applyProtection="1">
      <alignment vertical="center" shrinkToFit="1"/>
    </xf>
    <xf numFmtId="177" fontId="3" fillId="2" borderId="19" xfId="0" applyNumberFormat="1" applyFont="1" applyFill="1" applyBorder="1" applyAlignment="1" applyProtection="1">
      <alignment vertical="center" shrinkToFit="1"/>
    </xf>
    <xf numFmtId="177" fontId="3" fillId="2" borderId="17" xfId="0" applyNumberFormat="1" applyFont="1" applyFill="1" applyBorder="1" applyAlignment="1" applyProtection="1">
      <alignment vertical="center" shrinkToFit="1"/>
    </xf>
    <xf numFmtId="0" fontId="6" fillId="2" borderId="25" xfId="0" applyFont="1" applyFill="1" applyBorder="1" applyAlignment="1" applyProtection="1">
      <alignment vertical="center" shrinkToFit="1"/>
    </xf>
    <xf numFmtId="178" fontId="5" fillId="2" borderId="17" xfId="0" applyNumberFormat="1" applyFont="1" applyFill="1" applyBorder="1" applyAlignment="1" applyProtection="1">
      <alignment vertical="center" shrinkToFit="1"/>
    </xf>
    <xf numFmtId="178" fontId="5" fillId="2" borderId="25" xfId="0" applyNumberFormat="1" applyFont="1" applyFill="1" applyBorder="1" applyAlignment="1" applyProtection="1">
      <alignment vertical="center" shrinkToFit="1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177" fontId="5" fillId="2" borderId="19" xfId="0" applyNumberFormat="1" applyFont="1" applyFill="1" applyBorder="1" applyAlignment="1" applyProtection="1">
      <alignment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 applyProtection="1">
      <alignment horizontal="center" vertical="center" shrinkToFit="1"/>
      <protection locked="0"/>
    </xf>
    <xf numFmtId="0" fontId="13" fillId="2" borderId="28" xfId="0" applyFont="1" applyFill="1" applyBorder="1" applyAlignment="1" applyProtection="1">
      <alignment horizontal="center" vertical="center" shrinkToFit="1"/>
      <protection locked="0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>
      <alignment horizontal="center" vertical="center"/>
    </xf>
    <xf numFmtId="0" fontId="1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>
      <alignment horizontal="center" vertical="center" shrinkToFit="1"/>
    </xf>
    <xf numFmtId="56" fontId="6" fillId="2" borderId="3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23" fillId="2" borderId="23" xfId="0" applyFont="1" applyFill="1" applyBorder="1" applyAlignment="1" applyProtection="1">
      <alignment horizontal="center" vertical="center" shrinkToFit="1"/>
      <protection locked="0"/>
    </xf>
    <xf numFmtId="0" fontId="23" fillId="2" borderId="31" xfId="0" applyFont="1" applyFill="1" applyBorder="1" applyAlignment="1" applyProtection="1">
      <alignment horizontal="center" vertical="center" shrinkToFit="1"/>
      <protection locked="0"/>
    </xf>
    <xf numFmtId="0" fontId="13" fillId="2" borderId="23" xfId="0" applyFont="1" applyFill="1" applyBorder="1" applyAlignment="1" applyProtection="1">
      <alignment horizontal="center" vertical="center" shrinkToFit="1"/>
      <protection locked="0"/>
    </xf>
    <xf numFmtId="0" fontId="13" fillId="2" borderId="31" xfId="0" applyFont="1" applyFill="1" applyBorder="1" applyAlignment="1" applyProtection="1">
      <alignment horizontal="center" vertical="center" shrinkToFit="1"/>
      <protection locked="0"/>
    </xf>
    <xf numFmtId="177" fontId="5" fillId="2" borderId="17" xfId="0" applyNumberFormat="1" applyFont="1" applyFill="1" applyBorder="1" applyAlignment="1" applyProtection="1">
      <alignment vertical="center" shrinkToFit="1"/>
    </xf>
    <xf numFmtId="0" fontId="22" fillId="2" borderId="25" xfId="0" applyFont="1" applyFill="1" applyBorder="1" applyAlignment="1" applyProtection="1">
      <alignment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176" fontId="5" fillId="2" borderId="17" xfId="0" applyNumberFormat="1" applyFont="1" applyFill="1" applyBorder="1" applyAlignment="1" applyProtection="1">
      <alignment vertical="center"/>
    </xf>
    <xf numFmtId="176" fontId="5" fillId="2" borderId="25" xfId="0" applyNumberFormat="1" applyFont="1" applyFill="1" applyBorder="1" applyAlignment="1" applyProtection="1">
      <alignment vertical="center"/>
    </xf>
    <xf numFmtId="176" fontId="5" fillId="2" borderId="17" xfId="0" applyNumberFormat="1" applyFont="1" applyFill="1" applyBorder="1" applyAlignment="1" applyProtection="1">
      <alignment vertical="center" shrinkToFit="1"/>
    </xf>
    <xf numFmtId="176" fontId="5" fillId="2" borderId="25" xfId="0" applyNumberFormat="1" applyFont="1" applyFill="1" applyBorder="1" applyAlignment="1" applyProtection="1">
      <alignment vertical="center" shrinkToFit="1"/>
    </xf>
    <xf numFmtId="0" fontId="24" fillId="2" borderId="23" xfId="0" applyFont="1" applyFill="1" applyBorder="1" applyAlignment="1" applyProtection="1">
      <alignment horizontal="center" vertical="center" shrinkToFit="1"/>
      <protection locked="0"/>
    </xf>
    <xf numFmtId="0" fontId="13" fillId="2" borderId="32" xfId="0" applyFont="1" applyFill="1" applyBorder="1" applyAlignment="1" applyProtection="1">
      <alignment horizontal="center" vertical="center" shrinkToFit="1"/>
      <protection locked="0"/>
    </xf>
    <xf numFmtId="0" fontId="13" fillId="2" borderId="24" xfId="0" applyFont="1" applyFill="1" applyBorder="1" applyAlignment="1" applyProtection="1">
      <alignment horizontal="center" vertical="center" shrinkToFit="1"/>
      <protection locked="0"/>
    </xf>
    <xf numFmtId="179" fontId="14" fillId="2" borderId="18" xfId="0" applyNumberFormat="1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176" fontId="3" fillId="2" borderId="18" xfId="0" applyNumberFormat="1" applyFont="1" applyFill="1" applyBorder="1" applyAlignment="1" applyProtection="1">
      <alignment vertical="center"/>
    </xf>
    <xf numFmtId="176" fontId="3" fillId="2" borderId="18" xfId="0" applyNumberFormat="1" applyFont="1" applyFill="1" applyBorder="1" applyAlignment="1" applyProtection="1">
      <alignment vertical="center" shrinkToFit="1"/>
    </xf>
    <xf numFmtId="178" fontId="3" fillId="2" borderId="18" xfId="0" applyNumberFormat="1" applyFont="1" applyFill="1" applyBorder="1" applyAlignment="1" applyProtection="1">
      <alignment vertical="center" shrinkToFit="1"/>
    </xf>
    <xf numFmtId="177" fontId="3" fillId="2" borderId="20" xfId="0" applyNumberFormat="1" applyFont="1" applyFill="1" applyBorder="1" applyAlignment="1" applyProtection="1">
      <alignment vertical="center" shrinkToFit="1"/>
    </xf>
    <xf numFmtId="0" fontId="6" fillId="2" borderId="18" xfId="0" applyFont="1" applyFill="1" applyBorder="1" applyAlignment="1" applyProtection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56" fontId="9" fillId="2" borderId="10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shrinkToFit="1"/>
    </xf>
    <xf numFmtId="179" fontId="20" fillId="2" borderId="11" xfId="0" applyNumberFormat="1" applyFont="1" applyFill="1" applyBorder="1" applyAlignment="1">
      <alignment horizontal="center" vertical="center" shrinkToFit="1"/>
    </xf>
    <xf numFmtId="179" fontId="20" fillId="2" borderId="0" xfId="0" applyNumberFormat="1" applyFont="1" applyFill="1" applyBorder="1" applyAlignment="1">
      <alignment horizontal="center" vertical="center" shrinkToFit="1"/>
    </xf>
    <xf numFmtId="176" fontId="8" fillId="2" borderId="11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0" xfId="0" applyNumberFormat="1" applyFont="1" applyFill="1" applyBorder="1" applyAlignment="1">
      <alignment vertical="center" shrinkToFit="1"/>
    </xf>
    <xf numFmtId="178" fontId="3" fillId="2" borderId="33" xfId="0" applyNumberFormat="1" applyFont="1" applyFill="1" applyBorder="1" applyAlignment="1" applyProtection="1">
      <alignment vertical="center" shrinkToFit="1"/>
    </xf>
    <xf numFmtId="0" fontId="6" fillId="2" borderId="33" xfId="0" applyFont="1" applyFill="1" applyBorder="1" applyAlignment="1" applyProtection="1">
      <alignment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35" xfId="0" applyFont="1" applyFill="1" applyBorder="1" applyAlignment="1" applyProtection="1">
      <alignment horizontal="center" vertical="center" shrinkToFit="1"/>
    </xf>
    <xf numFmtId="179" fontId="14" fillId="2" borderId="33" xfId="0" applyNumberFormat="1" applyFont="1" applyFill="1" applyBorder="1" applyAlignment="1" applyProtection="1">
      <alignment horizontal="center" vertical="center" shrinkToFit="1"/>
    </xf>
    <xf numFmtId="176" fontId="3" fillId="2" borderId="33" xfId="0" applyNumberFormat="1" applyFont="1" applyFill="1" applyBorder="1" applyAlignment="1" applyProtection="1">
      <alignment vertical="center"/>
    </xf>
    <xf numFmtId="176" fontId="3" fillId="2" borderId="33" xfId="0" applyNumberFormat="1" applyFont="1" applyFill="1" applyBorder="1" applyAlignment="1" applyProtection="1">
      <alignment vertical="center" shrinkToFit="1"/>
    </xf>
    <xf numFmtId="0" fontId="30" fillId="2" borderId="0" xfId="0" applyFont="1" applyFill="1" applyAlignment="1" applyProtection="1">
      <alignment horizontal="center" vertical="center"/>
      <protection locked="0"/>
    </xf>
    <xf numFmtId="178" fontId="8" fillId="2" borderId="11" xfId="0" applyNumberFormat="1" applyFont="1" applyFill="1" applyBorder="1" applyAlignment="1">
      <alignment vertical="center" shrinkToFit="1"/>
    </xf>
    <xf numFmtId="178" fontId="8" fillId="2" borderId="0" xfId="0" applyNumberFormat="1" applyFont="1" applyFill="1" applyBorder="1" applyAlignment="1">
      <alignment vertical="center" shrinkToFit="1"/>
    </xf>
    <xf numFmtId="177" fontId="8" fillId="2" borderId="11" xfId="0" applyNumberFormat="1" applyFont="1" applyFill="1" applyBorder="1" applyAlignment="1">
      <alignment vertical="center" shrinkToFit="1"/>
    </xf>
    <xf numFmtId="177" fontId="8" fillId="2" borderId="0" xfId="0" applyNumberFormat="1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30" fillId="0" borderId="8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 textRotation="255"/>
    </xf>
    <xf numFmtId="0" fontId="25" fillId="0" borderId="37" xfId="0" applyFont="1" applyFill="1" applyBorder="1" applyAlignment="1">
      <alignment horizontal="center" vertical="center" textRotation="255"/>
    </xf>
    <xf numFmtId="0" fontId="25" fillId="0" borderId="36" xfId="0" applyFont="1" applyFill="1" applyBorder="1" applyAlignment="1">
      <alignment horizontal="center" vertical="center" textRotation="255" wrapText="1"/>
    </xf>
    <xf numFmtId="0" fontId="25" fillId="0" borderId="37" xfId="0" applyFont="1" applyFill="1" applyBorder="1" applyAlignment="1">
      <alignment horizontal="center" vertical="center" textRotation="255" wrapText="1"/>
    </xf>
    <xf numFmtId="0" fontId="25" fillId="0" borderId="0" xfId="0" applyFont="1" applyFill="1" applyBorder="1" applyAlignment="1">
      <alignment horizontal="center" vertical="center" textRotation="255"/>
    </xf>
    <xf numFmtId="0" fontId="31" fillId="0" borderId="4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zoomScale="70" zoomScaleNormal="70" zoomScaleSheetLayoutView="70" zoomScalePageLayoutView="75" workbookViewId="0">
      <selection activeCell="B1" sqref="B1:AM1"/>
    </sheetView>
  </sheetViews>
  <sheetFormatPr defaultRowHeight="13.5"/>
  <cols>
    <col min="1" max="1" width="2.625" style="10" customWidth="1"/>
    <col min="2" max="2" width="18.5" style="10" customWidth="1"/>
    <col min="3" max="3" width="8.375" style="10" customWidth="1"/>
    <col min="4" max="4" width="7" style="10" bestFit="1" customWidth="1"/>
    <col min="5" max="5" width="4.5" style="22" bestFit="1" customWidth="1"/>
    <col min="6" max="6" width="4.5" style="24" bestFit="1" customWidth="1"/>
    <col min="7" max="8" width="7.25" style="22" bestFit="1" customWidth="1"/>
    <col min="9" max="9" width="5.875" style="24" bestFit="1" customWidth="1"/>
    <col min="10" max="10" width="3.625" style="22" customWidth="1"/>
    <col min="11" max="11" width="3.75" style="22" customWidth="1"/>
    <col min="12" max="12" width="3.625" style="24" customWidth="1"/>
    <col min="13" max="13" width="3.625" style="22" customWidth="1"/>
    <col min="14" max="14" width="3.75" style="22" customWidth="1"/>
    <col min="15" max="15" width="3.625" style="24" customWidth="1"/>
    <col min="16" max="16" width="3.625" style="22" customWidth="1"/>
    <col min="17" max="17" width="3.75" style="22" customWidth="1"/>
    <col min="18" max="18" width="3.625" style="24" customWidth="1"/>
    <col min="19" max="19" width="3.625" style="22" customWidth="1"/>
    <col min="20" max="20" width="3.75" style="22" customWidth="1"/>
    <col min="21" max="22" width="3.625" style="22" customWidth="1"/>
    <col min="23" max="23" width="3.75" style="22" customWidth="1"/>
    <col min="24" max="25" width="3.625" style="22" customWidth="1"/>
    <col min="26" max="26" width="3.75" style="22" customWidth="1"/>
    <col min="27" max="28" width="3.625" style="22" customWidth="1"/>
    <col min="29" max="29" width="3.75" style="22" customWidth="1"/>
    <col min="30" max="31" width="3.625" style="22" customWidth="1"/>
    <col min="32" max="32" width="3.75" style="22" customWidth="1"/>
    <col min="33" max="34" width="3.625" style="22" customWidth="1"/>
    <col min="35" max="35" width="3.75" style="22" customWidth="1"/>
    <col min="36" max="37" width="3.625" style="22" customWidth="1"/>
    <col min="38" max="38" width="3.75" style="22" customWidth="1"/>
    <col min="39" max="39" width="3.625" style="22" customWidth="1"/>
    <col min="40" max="40" width="3" style="22" customWidth="1"/>
    <col min="41" max="16384" width="9" style="10"/>
  </cols>
  <sheetData>
    <row r="1" spans="1:40" ht="30.75">
      <c r="B1" s="190" t="s">
        <v>12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</row>
    <row r="3" spans="1:40" ht="28.5">
      <c r="B3" s="12" t="s">
        <v>9</v>
      </c>
      <c r="C3" s="13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ht="17.25">
      <c r="A4" s="16"/>
      <c r="B4" s="17" t="s">
        <v>0</v>
      </c>
      <c r="C4" s="17"/>
      <c r="D4" s="18"/>
      <c r="E4" s="19"/>
      <c r="F4" s="18"/>
      <c r="G4" s="20"/>
      <c r="H4" s="18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1"/>
    </row>
    <row r="5" spans="1:40" ht="5.25" customHeight="1" thickBot="1">
      <c r="A5" s="16"/>
      <c r="D5" s="22"/>
      <c r="E5" s="19"/>
      <c r="F5" s="19"/>
      <c r="G5" s="23"/>
      <c r="H5" s="19"/>
      <c r="I5" s="19"/>
      <c r="K5" s="24"/>
      <c r="L5" s="22"/>
      <c r="N5" s="24"/>
      <c r="O5" s="22"/>
      <c r="Q5" s="24"/>
      <c r="R5" s="22"/>
      <c r="T5" s="24"/>
      <c r="W5" s="24"/>
      <c r="Z5" s="24"/>
      <c r="AC5" s="24"/>
      <c r="AF5" s="24"/>
      <c r="AI5" s="24"/>
      <c r="AL5" s="24"/>
      <c r="AN5" s="25"/>
    </row>
    <row r="6" spans="1:40" s="11" customFormat="1" ht="76.5" customHeight="1">
      <c r="A6" s="26"/>
      <c r="B6" s="27"/>
      <c r="C6" s="65" t="s">
        <v>7</v>
      </c>
      <c r="D6" s="66" t="s">
        <v>8</v>
      </c>
      <c r="E6" s="67" t="s">
        <v>1</v>
      </c>
      <c r="F6" s="67" t="s">
        <v>2</v>
      </c>
      <c r="G6" s="68" t="s">
        <v>3</v>
      </c>
      <c r="H6" s="67" t="s">
        <v>4</v>
      </c>
      <c r="I6" s="67" t="s">
        <v>5</v>
      </c>
      <c r="J6" s="106" t="str">
        <f>B7</f>
        <v>横尾</v>
      </c>
      <c r="K6" s="106"/>
      <c r="L6" s="106"/>
      <c r="M6" s="106" t="str">
        <f>B9</f>
        <v>神の谷</v>
      </c>
      <c r="N6" s="106"/>
      <c r="O6" s="106"/>
      <c r="P6" s="106" t="str">
        <f>B11</f>
        <v>花谷</v>
      </c>
      <c r="Q6" s="106"/>
      <c r="R6" s="106"/>
      <c r="S6" s="106" t="str">
        <f>B13</f>
        <v>会下山</v>
      </c>
      <c r="T6" s="106"/>
      <c r="U6" s="106"/>
      <c r="V6" s="106" t="str">
        <f>B15</f>
        <v>神戸福田</v>
      </c>
      <c r="W6" s="106"/>
      <c r="X6" s="106"/>
      <c r="Y6" s="106" t="str">
        <f>B17</f>
        <v>宮川</v>
      </c>
      <c r="Z6" s="106"/>
      <c r="AA6" s="106"/>
      <c r="AB6" s="106" t="str">
        <f>B19</f>
        <v>南落合</v>
      </c>
      <c r="AC6" s="106"/>
      <c r="AD6" s="106"/>
      <c r="AE6" s="120" t="str">
        <f>B21</f>
        <v>高倉台</v>
      </c>
      <c r="AF6" s="121"/>
      <c r="AG6" s="122"/>
      <c r="AH6" s="106" t="str">
        <f>B23</f>
        <v>妙法寺</v>
      </c>
      <c r="AI6" s="106"/>
      <c r="AJ6" s="106"/>
      <c r="AK6" s="106" t="str">
        <f>B25</f>
        <v>須磨ﾗｲｽﾞ</v>
      </c>
      <c r="AL6" s="106"/>
      <c r="AM6" s="126"/>
      <c r="AN6" s="28">
        <f>B27</f>
        <v>0</v>
      </c>
    </row>
    <row r="7" spans="1:40" s="19" customFormat="1" ht="21.75" customHeight="1">
      <c r="A7" s="127"/>
      <c r="B7" s="128" t="s">
        <v>14</v>
      </c>
      <c r="C7" s="95">
        <f>E7+G7</f>
        <v>3</v>
      </c>
      <c r="D7" s="97">
        <f>(E7+F7)+(G7*2)</f>
        <v>9</v>
      </c>
      <c r="E7" s="99">
        <f>IF(J8="○",1)+IF(M8="○",1)+IF(P8="○",1)+IF(S8="○",1)+IF(V8="○",1)+IF(Y8="○",1)+IF(AB8="○",1)+IF(AE8="○",1)+IF(AH8="○",1)+IF(AK8="○",1)</f>
        <v>3</v>
      </c>
      <c r="F7" s="99">
        <f>IF(J8="●",1)+IF(M8="●",1)+IF(P8="●",1)+IF(S8="●",1)+IF(V8="●",1)+IF(Y8="●",1)+IF(AB8="●",1)+IF(AE8="●",1)+IF(AH8="●",1)+IF(AK8="●",1)</f>
        <v>6</v>
      </c>
      <c r="G7" s="93">
        <f>IF(J8="▲",0.5)+IF(M8="▲",0.5)+IF(P8="▲",0.5)+IF(S8="▲",0.5)+IF(V8="▲",0.5)+IF(Y8="▲",0.5)+IF(AB8="▲",0.5)+IF(AE8="▲",0.5)+IF(AH8="▲",0.5)+IF(AK8="▲",0.5)</f>
        <v>0</v>
      </c>
      <c r="H7" s="101">
        <f>L7+O7+R7+U7+X7+AA7+AD7+AG7+AJ7+AM7</f>
        <v>46</v>
      </c>
      <c r="I7" s="102">
        <f>J7+M7+P7+S7+V7+Y7+AB7+AE7+AH7+AK7</f>
        <v>56</v>
      </c>
      <c r="J7" s="114"/>
      <c r="K7" s="115"/>
      <c r="L7" s="116"/>
      <c r="M7" s="1">
        <v>15</v>
      </c>
      <c r="N7" s="2" t="s">
        <v>6</v>
      </c>
      <c r="O7" s="3">
        <v>1</v>
      </c>
      <c r="P7" s="1">
        <v>3</v>
      </c>
      <c r="Q7" s="2" t="s">
        <v>6</v>
      </c>
      <c r="R7" s="3">
        <v>7</v>
      </c>
      <c r="S7" s="1">
        <v>4</v>
      </c>
      <c r="T7" s="2" t="s">
        <v>6</v>
      </c>
      <c r="U7" s="3">
        <v>5</v>
      </c>
      <c r="V7" s="1">
        <v>5</v>
      </c>
      <c r="W7" s="2" t="s">
        <v>6</v>
      </c>
      <c r="X7" s="3">
        <v>6</v>
      </c>
      <c r="Y7" s="1">
        <v>3</v>
      </c>
      <c r="Z7" s="2" t="s">
        <v>6</v>
      </c>
      <c r="AA7" s="3">
        <v>10</v>
      </c>
      <c r="AB7" s="1">
        <v>5</v>
      </c>
      <c r="AC7" s="2" t="s">
        <v>6</v>
      </c>
      <c r="AD7" s="3">
        <v>3</v>
      </c>
      <c r="AE7" s="1">
        <v>10</v>
      </c>
      <c r="AF7" s="2" t="s">
        <v>6</v>
      </c>
      <c r="AG7" s="3">
        <v>0</v>
      </c>
      <c r="AH7" s="1">
        <v>7</v>
      </c>
      <c r="AI7" s="2" t="s">
        <v>6</v>
      </c>
      <c r="AJ7" s="3">
        <v>9</v>
      </c>
      <c r="AK7" s="1">
        <v>4</v>
      </c>
      <c r="AL7" s="2" t="s">
        <v>6</v>
      </c>
      <c r="AM7" s="4">
        <v>5</v>
      </c>
      <c r="AN7" s="29"/>
    </row>
    <row r="8" spans="1:40" s="19" customFormat="1" ht="21.75" customHeight="1">
      <c r="A8" s="127"/>
      <c r="B8" s="128"/>
      <c r="C8" s="96"/>
      <c r="D8" s="98"/>
      <c r="E8" s="100"/>
      <c r="F8" s="100"/>
      <c r="G8" s="94"/>
      <c r="H8" s="101"/>
      <c r="I8" s="103"/>
      <c r="J8" s="117"/>
      <c r="K8" s="118"/>
      <c r="L8" s="119"/>
      <c r="M8" s="107" t="s">
        <v>64</v>
      </c>
      <c r="N8" s="108"/>
      <c r="O8" s="109"/>
      <c r="P8" s="107" t="s">
        <v>53</v>
      </c>
      <c r="Q8" s="108"/>
      <c r="R8" s="109"/>
      <c r="S8" s="107" t="s">
        <v>33</v>
      </c>
      <c r="T8" s="108"/>
      <c r="U8" s="109"/>
      <c r="V8" s="107" t="s">
        <v>66</v>
      </c>
      <c r="W8" s="108"/>
      <c r="X8" s="109"/>
      <c r="Y8" s="107" t="s">
        <v>57</v>
      </c>
      <c r="Z8" s="108"/>
      <c r="AA8" s="109"/>
      <c r="AB8" s="107" t="s">
        <v>75</v>
      </c>
      <c r="AC8" s="108"/>
      <c r="AD8" s="109"/>
      <c r="AE8" s="107" t="s">
        <v>38</v>
      </c>
      <c r="AF8" s="108"/>
      <c r="AG8" s="109"/>
      <c r="AH8" s="107" t="s">
        <v>72</v>
      </c>
      <c r="AI8" s="108"/>
      <c r="AJ8" s="109"/>
      <c r="AK8" s="107" t="s">
        <v>33</v>
      </c>
      <c r="AL8" s="108"/>
      <c r="AM8" s="129"/>
      <c r="AN8" s="30"/>
    </row>
    <row r="9" spans="1:40" s="19" customFormat="1" ht="21.75" customHeight="1">
      <c r="A9" s="127"/>
      <c r="B9" s="128" t="s">
        <v>15</v>
      </c>
      <c r="C9" s="95">
        <f t="shared" ref="C9:C25" si="0">E9+G9</f>
        <v>0</v>
      </c>
      <c r="D9" s="97">
        <f>(E9+F9)+(G9*2)</f>
        <v>9</v>
      </c>
      <c r="E9" s="99">
        <f>IF(J10="○",1)+IF(M10="○",1)+IF(P10="○",1)+IF(S10="○",1)+IF(V10="○",1)+IF(Y10="○",1)+IF(AB10="○",1)+IF(AE10="○",1)+IF(AH10="○",1)+IF(AK10="○",1)</f>
        <v>0</v>
      </c>
      <c r="F9" s="99">
        <f>IF(J10="●",1)+IF(M10="●",1)+IF(P10="●",1)+IF(S10="●",1)+IF(V10="●",1)+IF(Y10="●",1)+IF(AB10="●",1)+IF(AE10="●",1)+IF(AH10="●",1)+IF(AK10="●",1)</f>
        <v>9</v>
      </c>
      <c r="G9" s="93">
        <f>IF(J10="▲",0.5)+IF(M10="▲",0.5)+IF(P10="▲",0.5)+IF(S10="▲",0.5)+IF(V10="▲",0.5)+IF(Y10="▲",0.5)+IF(AB10="▲",0.5)+IF(AE10="▲",0.5)+IF(AH10="▲",0.5)+IF(AK10="▲",0.5)</f>
        <v>0</v>
      </c>
      <c r="H9" s="101">
        <f>L9+O9+R9+U9+X9+AA9+AD9+AG9+AJ9+AM9</f>
        <v>106</v>
      </c>
      <c r="I9" s="102">
        <f>J9+M9+P9+S9+V9+Y9+AB9+AE9+AH9+AK9</f>
        <v>16</v>
      </c>
      <c r="J9" s="58">
        <f>O7</f>
        <v>1</v>
      </c>
      <c r="K9" s="2" t="s">
        <v>6</v>
      </c>
      <c r="L9" s="3">
        <f>M7</f>
        <v>15</v>
      </c>
      <c r="M9" s="114"/>
      <c r="N9" s="115"/>
      <c r="O9" s="116"/>
      <c r="P9" s="1">
        <v>0</v>
      </c>
      <c r="Q9" s="2" t="s">
        <v>6</v>
      </c>
      <c r="R9" s="3">
        <v>9</v>
      </c>
      <c r="S9" s="1">
        <v>1</v>
      </c>
      <c r="T9" s="2" t="s">
        <v>6</v>
      </c>
      <c r="U9" s="3">
        <v>11</v>
      </c>
      <c r="V9" s="1">
        <v>2</v>
      </c>
      <c r="W9" s="2" t="s">
        <v>6</v>
      </c>
      <c r="X9" s="3">
        <v>8</v>
      </c>
      <c r="Y9" s="1">
        <v>0</v>
      </c>
      <c r="Z9" s="2" t="s">
        <v>6</v>
      </c>
      <c r="AA9" s="3">
        <v>19</v>
      </c>
      <c r="AB9" s="1">
        <v>1</v>
      </c>
      <c r="AC9" s="2" t="s">
        <v>6</v>
      </c>
      <c r="AD9" s="3">
        <v>11</v>
      </c>
      <c r="AE9" s="1">
        <v>7</v>
      </c>
      <c r="AF9" s="2" t="s">
        <v>6</v>
      </c>
      <c r="AG9" s="3">
        <v>8</v>
      </c>
      <c r="AH9" s="1">
        <v>0</v>
      </c>
      <c r="AI9" s="2" t="s">
        <v>6</v>
      </c>
      <c r="AJ9" s="3">
        <v>10</v>
      </c>
      <c r="AK9" s="1">
        <v>4</v>
      </c>
      <c r="AL9" s="2" t="s">
        <v>6</v>
      </c>
      <c r="AM9" s="4">
        <v>15</v>
      </c>
      <c r="AN9" s="29"/>
    </row>
    <row r="10" spans="1:40" s="19" customFormat="1" ht="21.75" customHeight="1">
      <c r="A10" s="127"/>
      <c r="B10" s="128"/>
      <c r="C10" s="96"/>
      <c r="D10" s="98"/>
      <c r="E10" s="100"/>
      <c r="F10" s="100"/>
      <c r="G10" s="94"/>
      <c r="H10" s="101"/>
      <c r="I10" s="103"/>
      <c r="J10" s="110" t="str">
        <f>IF(M8="○","●",IF(M8="●","○",IF(M8="▲","▲","")))</f>
        <v>●</v>
      </c>
      <c r="K10" s="111"/>
      <c r="L10" s="112"/>
      <c r="M10" s="117"/>
      <c r="N10" s="118"/>
      <c r="O10" s="119"/>
      <c r="P10" s="107" t="s">
        <v>66</v>
      </c>
      <c r="Q10" s="108"/>
      <c r="R10" s="109"/>
      <c r="S10" s="107" t="s">
        <v>73</v>
      </c>
      <c r="T10" s="108"/>
      <c r="U10" s="109"/>
      <c r="V10" s="107" t="s">
        <v>41</v>
      </c>
      <c r="W10" s="108"/>
      <c r="X10" s="109"/>
      <c r="Y10" s="107" t="s">
        <v>34</v>
      </c>
      <c r="Z10" s="108"/>
      <c r="AA10" s="109"/>
      <c r="AB10" s="107" t="s">
        <v>53</v>
      </c>
      <c r="AC10" s="108"/>
      <c r="AD10" s="109"/>
      <c r="AE10" s="107" t="s">
        <v>76</v>
      </c>
      <c r="AF10" s="108"/>
      <c r="AG10" s="109"/>
      <c r="AH10" s="107" t="s">
        <v>58</v>
      </c>
      <c r="AI10" s="108"/>
      <c r="AJ10" s="109"/>
      <c r="AK10" s="107" t="s">
        <v>49</v>
      </c>
      <c r="AL10" s="108"/>
      <c r="AM10" s="129"/>
      <c r="AN10" s="30"/>
    </row>
    <row r="11" spans="1:40" s="19" customFormat="1" ht="21.75" customHeight="1">
      <c r="A11" s="127"/>
      <c r="B11" s="128" t="s">
        <v>16</v>
      </c>
      <c r="C11" s="95">
        <f t="shared" si="0"/>
        <v>9</v>
      </c>
      <c r="D11" s="97">
        <f>(E11+F11)+(G11*2)</f>
        <v>9</v>
      </c>
      <c r="E11" s="99">
        <f>IF(J12="○",1)+IF(M12="○",1)+IF(P12="○",1)+IF(S12="○",1)+IF(V12="○",1)+IF(Y12="○",1)+IF(AB12="○",1)+IF(AE12="○",1)+IF(AH12="○",1)+IF(AK12="○",1)</f>
        <v>9</v>
      </c>
      <c r="F11" s="99">
        <f>IF(J12="●",1)+IF(M12="●",1)+IF(P12="●",1)+IF(S12="●",1)+IF(V12="●",1)+IF(Y12="●",1)+IF(AB12="●",1)+IF(AE12="●",1)+IF(AH12="●",1)+IF(AK12="●",1)</f>
        <v>0</v>
      </c>
      <c r="G11" s="93">
        <f>IF(J12="▲",0.5)+IF(M12="▲",0.5)+IF(P12="▲",0.5)+IF(S12="▲",0.5)+IF(V12="▲",0.5)+IF(Y12="▲",0.5)+IF(AB12="▲",0.5)+IF(AE12="▲",0.5)+IF(AH12="▲",0.5)+IF(AK12="▲",0.5)</f>
        <v>0</v>
      </c>
      <c r="H11" s="101">
        <f>L11+O11+R11+U11+X11+AA11+AD11+AG11+AJ11+AM11</f>
        <v>11</v>
      </c>
      <c r="I11" s="102">
        <f>J11+M11+P11+S11+V11+Y11+AB11+AE11+AH11+AK11</f>
        <v>65</v>
      </c>
      <c r="J11" s="58">
        <f>R7</f>
        <v>7</v>
      </c>
      <c r="K11" s="59" t="s">
        <v>6</v>
      </c>
      <c r="L11" s="60">
        <f>P7</f>
        <v>3</v>
      </c>
      <c r="M11" s="58">
        <f>R9</f>
        <v>9</v>
      </c>
      <c r="N11" s="59" t="s">
        <v>6</v>
      </c>
      <c r="O11" s="60">
        <f>P9</f>
        <v>0</v>
      </c>
      <c r="P11" s="114"/>
      <c r="Q11" s="115"/>
      <c r="R11" s="116"/>
      <c r="S11" s="1">
        <v>6</v>
      </c>
      <c r="T11" s="2" t="s">
        <v>6</v>
      </c>
      <c r="U11" s="3">
        <v>0</v>
      </c>
      <c r="V11" s="1">
        <v>5</v>
      </c>
      <c r="W11" s="2" t="s">
        <v>6</v>
      </c>
      <c r="X11" s="3">
        <v>0</v>
      </c>
      <c r="Y11" s="1">
        <v>6</v>
      </c>
      <c r="Z11" s="2" t="s">
        <v>6</v>
      </c>
      <c r="AA11" s="3">
        <v>2</v>
      </c>
      <c r="AB11" s="1">
        <v>5</v>
      </c>
      <c r="AC11" s="2" t="s">
        <v>6</v>
      </c>
      <c r="AD11" s="3">
        <v>1</v>
      </c>
      <c r="AE11" s="1">
        <v>10</v>
      </c>
      <c r="AF11" s="2" t="s">
        <v>6</v>
      </c>
      <c r="AG11" s="3">
        <v>0</v>
      </c>
      <c r="AH11" s="1">
        <v>8</v>
      </c>
      <c r="AI11" s="2" t="s">
        <v>6</v>
      </c>
      <c r="AJ11" s="3">
        <v>1</v>
      </c>
      <c r="AK11" s="1">
        <v>9</v>
      </c>
      <c r="AL11" s="2" t="s">
        <v>6</v>
      </c>
      <c r="AM11" s="4">
        <v>4</v>
      </c>
      <c r="AN11" s="29"/>
    </row>
    <row r="12" spans="1:40" s="19" customFormat="1" ht="21.75" customHeight="1">
      <c r="A12" s="127"/>
      <c r="B12" s="128"/>
      <c r="C12" s="96"/>
      <c r="D12" s="98"/>
      <c r="E12" s="100"/>
      <c r="F12" s="100"/>
      <c r="G12" s="94"/>
      <c r="H12" s="101"/>
      <c r="I12" s="103"/>
      <c r="J12" s="110" t="str">
        <f>IF(P8="○","●",IF(P8="●","○",IF(P8="▲","▲","")))</f>
        <v>○</v>
      </c>
      <c r="K12" s="111"/>
      <c r="L12" s="112"/>
      <c r="M12" s="110" t="str">
        <f>IF(P10="○","●",IF(P10="●","○",IF(P10="▲","▲","")))</f>
        <v>○</v>
      </c>
      <c r="N12" s="111"/>
      <c r="O12" s="112"/>
      <c r="P12" s="117"/>
      <c r="Q12" s="118"/>
      <c r="R12" s="119"/>
      <c r="S12" s="107" t="s">
        <v>67</v>
      </c>
      <c r="T12" s="108"/>
      <c r="U12" s="109"/>
      <c r="V12" s="107" t="s">
        <v>38</v>
      </c>
      <c r="W12" s="108"/>
      <c r="X12" s="109"/>
      <c r="Y12" s="107" t="s">
        <v>62</v>
      </c>
      <c r="Z12" s="108"/>
      <c r="AA12" s="109"/>
      <c r="AB12" s="107" t="s">
        <v>39</v>
      </c>
      <c r="AC12" s="108"/>
      <c r="AD12" s="109"/>
      <c r="AE12" s="107" t="s">
        <v>38</v>
      </c>
      <c r="AF12" s="108"/>
      <c r="AG12" s="109"/>
      <c r="AH12" s="107" t="s">
        <v>46</v>
      </c>
      <c r="AI12" s="108"/>
      <c r="AJ12" s="109"/>
      <c r="AK12" s="130" t="s">
        <v>38</v>
      </c>
      <c r="AL12" s="131"/>
      <c r="AM12" s="132"/>
      <c r="AN12" s="30"/>
    </row>
    <row r="13" spans="1:40" s="19" customFormat="1" ht="21.75" customHeight="1">
      <c r="A13" s="127"/>
      <c r="B13" s="128" t="s">
        <v>17</v>
      </c>
      <c r="C13" s="95">
        <f t="shared" si="0"/>
        <v>8</v>
      </c>
      <c r="D13" s="97">
        <f>(E13+F13)+(G13*2)</f>
        <v>9</v>
      </c>
      <c r="E13" s="99">
        <f>IF(J14="○",1)+IF(M14="○",1)+IF(P14="○",1)+IF(S14="○",1)+IF(V14="○",1)+IF(Y14="○",1)+IF(AB14="○",1)+IF(AE14="○",1)+IF(AH14="○",1)+IF(AK14="○",1)</f>
        <v>8</v>
      </c>
      <c r="F13" s="99">
        <f>IF(J14="●",1)+IF(M14="●",1)+IF(P14="●",1)+IF(S14="●",1)+IF(V14="●",1)+IF(Y14="●",1)+IF(AB14="●",1)+IF(AE14="●",1)+IF(AH14="●",1)+IF(AK14="●",1)</f>
        <v>1</v>
      </c>
      <c r="G13" s="93">
        <f>IF(J14="▲",0.5)+IF(M14="▲",0.5)+IF(P14="▲",0.5)+IF(S14="▲",0.5)+IF(V14="▲",0.5)+IF(Y14="▲",0.5)+IF(AB14="▲",0.5)+IF(AE14="▲",0.5)+IF(AH14="▲",0.5)+IF(AK14="▲",0.5)</f>
        <v>0</v>
      </c>
      <c r="H13" s="101">
        <f>L13+O13+R13+U13+X13+AA13+AD13+AG13+AJ13+AM13</f>
        <v>29</v>
      </c>
      <c r="I13" s="102">
        <f>J13+M13+P13+S13+V13+Y13+AB13+AE13+AH13+AK13</f>
        <v>68</v>
      </c>
      <c r="J13" s="58">
        <f>U7</f>
        <v>5</v>
      </c>
      <c r="K13" s="59" t="s">
        <v>6</v>
      </c>
      <c r="L13" s="60">
        <f>S7</f>
        <v>4</v>
      </c>
      <c r="M13" s="58">
        <f>U9</f>
        <v>11</v>
      </c>
      <c r="N13" s="59" t="s">
        <v>6</v>
      </c>
      <c r="O13" s="60">
        <f>S9</f>
        <v>1</v>
      </c>
      <c r="P13" s="58">
        <f>U11</f>
        <v>0</v>
      </c>
      <c r="Q13" s="59" t="s">
        <v>6</v>
      </c>
      <c r="R13" s="60">
        <f>S11</f>
        <v>6</v>
      </c>
      <c r="S13" s="114"/>
      <c r="T13" s="115"/>
      <c r="U13" s="116"/>
      <c r="V13" s="1">
        <v>16</v>
      </c>
      <c r="W13" s="2" t="s">
        <v>6</v>
      </c>
      <c r="X13" s="3">
        <v>1</v>
      </c>
      <c r="Y13" s="1">
        <v>7</v>
      </c>
      <c r="Z13" s="2" t="s">
        <v>6</v>
      </c>
      <c r="AA13" s="3">
        <v>6</v>
      </c>
      <c r="AB13" s="1">
        <v>5</v>
      </c>
      <c r="AC13" s="2" t="s">
        <v>6</v>
      </c>
      <c r="AD13" s="3">
        <v>4</v>
      </c>
      <c r="AE13" s="1">
        <v>11</v>
      </c>
      <c r="AF13" s="2" t="s">
        <v>6</v>
      </c>
      <c r="AG13" s="3">
        <v>3</v>
      </c>
      <c r="AH13" s="1">
        <v>8</v>
      </c>
      <c r="AI13" s="2" t="s">
        <v>6</v>
      </c>
      <c r="AJ13" s="3">
        <v>1</v>
      </c>
      <c r="AK13" s="1">
        <v>5</v>
      </c>
      <c r="AL13" s="2" t="s">
        <v>6</v>
      </c>
      <c r="AM13" s="4">
        <v>3</v>
      </c>
      <c r="AN13" s="29"/>
    </row>
    <row r="14" spans="1:40" s="19" customFormat="1" ht="21.75" customHeight="1">
      <c r="A14" s="127"/>
      <c r="B14" s="128"/>
      <c r="C14" s="96"/>
      <c r="D14" s="98"/>
      <c r="E14" s="100"/>
      <c r="F14" s="100"/>
      <c r="G14" s="94"/>
      <c r="H14" s="101"/>
      <c r="I14" s="103"/>
      <c r="J14" s="110" t="str">
        <f>IF(S8="○","●",IF(S8="●","○",IF(S8="▲","▲","")))</f>
        <v>○</v>
      </c>
      <c r="K14" s="111"/>
      <c r="L14" s="112"/>
      <c r="M14" s="110" t="str">
        <f>IF(S10="○","●",IF(S10="●","○",IF(S10="▲","▲","")))</f>
        <v>○</v>
      </c>
      <c r="N14" s="111"/>
      <c r="O14" s="112"/>
      <c r="P14" s="110" t="str">
        <f>IF(S12="○","●",IF(S12="●","○",IF(S12="▲","▲","")))</f>
        <v>●</v>
      </c>
      <c r="Q14" s="111"/>
      <c r="R14" s="112"/>
      <c r="S14" s="117"/>
      <c r="T14" s="118"/>
      <c r="U14" s="119"/>
      <c r="V14" s="107" t="s">
        <v>38</v>
      </c>
      <c r="W14" s="108"/>
      <c r="X14" s="109"/>
      <c r="Y14" s="107" t="s">
        <v>38</v>
      </c>
      <c r="Z14" s="108"/>
      <c r="AA14" s="109"/>
      <c r="AB14" s="107" t="s">
        <v>51</v>
      </c>
      <c r="AC14" s="108"/>
      <c r="AD14" s="109"/>
      <c r="AE14" s="123" t="s">
        <v>38</v>
      </c>
      <c r="AF14" s="124"/>
      <c r="AG14" s="125"/>
      <c r="AH14" s="107" t="s">
        <v>51</v>
      </c>
      <c r="AI14" s="108"/>
      <c r="AJ14" s="109"/>
      <c r="AK14" s="107" t="s">
        <v>61</v>
      </c>
      <c r="AL14" s="108"/>
      <c r="AM14" s="129"/>
      <c r="AN14" s="30"/>
    </row>
    <row r="15" spans="1:40" s="19" customFormat="1" ht="21.75" customHeight="1">
      <c r="A15" s="127"/>
      <c r="B15" s="135" t="s">
        <v>18</v>
      </c>
      <c r="C15" s="95">
        <f t="shared" si="0"/>
        <v>3</v>
      </c>
      <c r="D15" s="97">
        <f>(E15+F15)+(G15*2)</f>
        <v>9</v>
      </c>
      <c r="E15" s="99">
        <f>IF(J16="○",1)+IF(M16="○",1)+IF(P16="○",1)+IF(S16="○",1)+IF(V16="○",1)+IF(Y16="○",1)+IF(AB16="○",1)+IF(AE16="○",1)+IF(AH16="○",1)+IF(AK16="○",1)</f>
        <v>3</v>
      </c>
      <c r="F15" s="99">
        <f>IF(J16="●",1)+IF(M16="●",1)+IF(P16="●",1)+IF(S16="●",1)+IF(V16="●",1)+IF(Y16="●",1)+IF(AB16="●",1)+IF(AE16="●",1)+IF(AH16="●",1)+IF(AK16="●",1)</f>
        <v>6</v>
      </c>
      <c r="G15" s="93">
        <f>IF(J16="▲",0.5)+IF(M16="▲",0.5)+IF(P16="▲",0.5)+IF(S16="▲",0.5)+IF(V16="▲",0.5)+IF(Y16="▲",0.5)+IF(AB16="▲",0.5)+IF(AE16="▲",0.5)+IF(AH16="▲",0.5)+IF(AK16="▲",0.5)</f>
        <v>0</v>
      </c>
      <c r="H15" s="101">
        <f>L15+O15+R15+U15+X15+AA15+AD15+AG15+AJ15+AM15</f>
        <v>70</v>
      </c>
      <c r="I15" s="102">
        <f>J15+M15+P15+S15+V15+Y15+AB15+AE15+AH15+AK15</f>
        <v>40</v>
      </c>
      <c r="J15" s="58">
        <f>X7</f>
        <v>6</v>
      </c>
      <c r="K15" s="59" t="s">
        <v>6</v>
      </c>
      <c r="L15" s="60">
        <f>V7</f>
        <v>5</v>
      </c>
      <c r="M15" s="58">
        <f>X9</f>
        <v>8</v>
      </c>
      <c r="N15" s="59" t="s">
        <v>6</v>
      </c>
      <c r="O15" s="60">
        <f>V9</f>
        <v>2</v>
      </c>
      <c r="P15" s="58">
        <f>X11</f>
        <v>0</v>
      </c>
      <c r="Q15" s="59" t="s">
        <v>6</v>
      </c>
      <c r="R15" s="60">
        <f>V11</f>
        <v>5</v>
      </c>
      <c r="S15" s="58">
        <f>X13</f>
        <v>1</v>
      </c>
      <c r="T15" s="59" t="s">
        <v>6</v>
      </c>
      <c r="U15" s="60">
        <f>V13</f>
        <v>16</v>
      </c>
      <c r="V15" s="114"/>
      <c r="W15" s="115"/>
      <c r="X15" s="116"/>
      <c r="Y15" s="1">
        <v>2</v>
      </c>
      <c r="Z15" s="2" t="s">
        <v>6</v>
      </c>
      <c r="AA15" s="3">
        <v>13</v>
      </c>
      <c r="AB15" s="1">
        <v>11</v>
      </c>
      <c r="AC15" s="2" t="s">
        <v>6</v>
      </c>
      <c r="AD15" s="3">
        <v>15</v>
      </c>
      <c r="AE15" s="1">
        <v>9</v>
      </c>
      <c r="AF15" s="2" t="s">
        <v>6</v>
      </c>
      <c r="AG15" s="3">
        <v>1</v>
      </c>
      <c r="AH15" s="1">
        <v>2</v>
      </c>
      <c r="AI15" s="2" t="s">
        <v>6</v>
      </c>
      <c r="AJ15" s="3">
        <v>4</v>
      </c>
      <c r="AK15" s="1">
        <v>1</v>
      </c>
      <c r="AL15" s="2" t="s">
        <v>6</v>
      </c>
      <c r="AM15" s="4">
        <v>9</v>
      </c>
      <c r="AN15" s="29"/>
    </row>
    <row r="16" spans="1:40" s="19" customFormat="1" ht="21.75" customHeight="1">
      <c r="A16" s="127"/>
      <c r="B16" s="136"/>
      <c r="C16" s="96"/>
      <c r="D16" s="98"/>
      <c r="E16" s="100"/>
      <c r="F16" s="100"/>
      <c r="G16" s="94"/>
      <c r="H16" s="101"/>
      <c r="I16" s="103"/>
      <c r="J16" s="110" t="str">
        <f>IF(V8="○","●",IF(V8="●","○",IF(V8="▲","▲","")))</f>
        <v>○</v>
      </c>
      <c r="K16" s="111"/>
      <c r="L16" s="112"/>
      <c r="M16" s="110" t="str">
        <f>IF(V10="○","●",IF(V10="●","○",IF(V10="▲","▲","")))</f>
        <v>○</v>
      </c>
      <c r="N16" s="111"/>
      <c r="O16" s="112"/>
      <c r="P16" s="110" t="str">
        <f>IF(V12="○","●",IF(V12="●","○",IF(V12="▲","▲","")))</f>
        <v>●</v>
      </c>
      <c r="Q16" s="111"/>
      <c r="R16" s="112"/>
      <c r="S16" s="110" t="str">
        <f>IF(V14="○","●",IF(V14="●","○",IF(V14="▲","▲","")))</f>
        <v>●</v>
      </c>
      <c r="T16" s="111"/>
      <c r="U16" s="112"/>
      <c r="V16" s="117"/>
      <c r="W16" s="118"/>
      <c r="X16" s="119"/>
      <c r="Y16" s="107" t="s">
        <v>47</v>
      </c>
      <c r="Z16" s="108"/>
      <c r="AA16" s="109"/>
      <c r="AB16" s="107" t="s">
        <v>60</v>
      </c>
      <c r="AC16" s="108"/>
      <c r="AD16" s="109"/>
      <c r="AE16" s="107" t="s">
        <v>75</v>
      </c>
      <c r="AF16" s="108"/>
      <c r="AG16" s="109"/>
      <c r="AH16" s="107" t="s">
        <v>65</v>
      </c>
      <c r="AI16" s="108"/>
      <c r="AJ16" s="109"/>
      <c r="AK16" s="107" t="s">
        <v>34</v>
      </c>
      <c r="AL16" s="108"/>
      <c r="AM16" s="129"/>
      <c r="AN16" s="30"/>
    </row>
    <row r="17" spans="1:40" s="19" customFormat="1" ht="21.75" customHeight="1">
      <c r="A17" s="127"/>
      <c r="B17" s="133" t="s">
        <v>19</v>
      </c>
      <c r="C17" s="95">
        <f t="shared" si="0"/>
        <v>6</v>
      </c>
      <c r="D17" s="97">
        <f>(E17+F17)++(G17*2)</f>
        <v>9</v>
      </c>
      <c r="E17" s="99">
        <f>IF(J18="○",1)+IF(M18="○",1)+IF(P18="○",1)+IF(S18="○",1)+IF(V18="○",1)+IF(Y18="○",1)+IF(AB18="○",1)+IF(AE18="○",1)+IF(AH18="○",1)+IF(AK18="○",1)</f>
        <v>6</v>
      </c>
      <c r="F17" s="99">
        <f>IF(J18="●",1)+IF(M18="●",1)+IF(P18="●",1)+IF(S18="●",1)+IF(V18="●",1)+IF(Y18="●",1)+IF(AB18="●",1)+IF(AE18="●",1)+IF(AH18="●",1)+IF(AK18="●",1)</f>
        <v>3</v>
      </c>
      <c r="G17" s="93">
        <f>IF(J18="▲",0.5)+IF(M18="▲",0.5)+IF(P18="▲",0.5)+IF(S18="▲",0.5)+IF(V18="▲",0.5)+IF(Y18="▲",0.5)+IF(AB18="▲",0.5)+IF(AE18="▲",0.5)+IF(AH18="▲",0.5)+IF(AK18="▲",0.5)</f>
        <v>0</v>
      </c>
      <c r="H17" s="101">
        <f>L17+O17+R17+U17+X17+AA17+AD17+AG17+AJ17+AM17</f>
        <v>29</v>
      </c>
      <c r="I17" s="102">
        <f>J17+M17+P17+S17+V17+Y17+AB17+AE17+AH17+AK17</f>
        <v>73</v>
      </c>
      <c r="J17" s="58">
        <f>AA7</f>
        <v>10</v>
      </c>
      <c r="K17" s="59" t="s">
        <v>6</v>
      </c>
      <c r="L17" s="60">
        <f>Y7</f>
        <v>3</v>
      </c>
      <c r="M17" s="58">
        <f>AA9</f>
        <v>19</v>
      </c>
      <c r="N17" s="59" t="s">
        <v>6</v>
      </c>
      <c r="O17" s="60">
        <f>Y9</f>
        <v>0</v>
      </c>
      <c r="P17" s="58">
        <f>AA11</f>
        <v>2</v>
      </c>
      <c r="Q17" s="59" t="s">
        <v>6</v>
      </c>
      <c r="R17" s="60">
        <f>Y11</f>
        <v>6</v>
      </c>
      <c r="S17" s="58">
        <f>AA13</f>
        <v>6</v>
      </c>
      <c r="T17" s="59" t="s">
        <v>6</v>
      </c>
      <c r="U17" s="60">
        <f>Y13</f>
        <v>7</v>
      </c>
      <c r="V17" s="58">
        <f>AA15</f>
        <v>13</v>
      </c>
      <c r="W17" s="59" t="s">
        <v>6</v>
      </c>
      <c r="X17" s="60">
        <f>Y15</f>
        <v>2</v>
      </c>
      <c r="Y17" s="114"/>
      <c r="Z17" s="115"/>
      <c r="AA17" s="116"/>
      <c r="AB17" s="1">
        <v>0</v>
      </c>
      <c r="AC17" s="2" t="s">
        <v>6</v>
      </c>
      <c r="AD17" s="3">
        <v>7</v>
      </c>
      <c r="AE17" s="1">
        <v>8</v>
      </c>
      <c r="AF17" s="2" t="s">
        <v>6</v>
      </c>
      <c r="AG17" s="3">
        <v>2</v>
      </c>
      <c r="AH17" s="1">
        <v>4</v>
      </c>
      <c r="AI17" s="2" t="s">
        <v>6</v>
      </c>
      <c r="AJ17" s="3">
        <v>2</v>
      </c>
      <c r="AK17" s="1">
        <v>11</v>
      </c>
      <c r="AL17" s="2" t="s">
        <v>6</v>
      </c>
      <c r="AM17" s="4">
        <v>0</v>
      </c>
      <c r="AN17" s="29"/>
    </row>
    <row r="18" spans="1:40" s="19" customFormat="1" ht="21.75" customHeight="1">
      <c r="A18" s="127"/>
      <c r="B18" s="134"/>
      <c r="C18" s="96"/>
      <c r="D18" s="98"/>
      <c r="E18" s="100"/>
      <c r="F18" s="100"/>
      <c r="G18" s="94"/>
      <c r="H18" s="101"/>
      <c r="I18" s="103"/>
      <c r="J18" s="110" t="str">
        <f>IF(Y8="○","●",IF(Y8="●","○",IF(Y8="▲","▲","")))</f>
        <v>○</v>
      </c>
      <c r="K18" s="111"/>
      <c r="L18" s="112"/>
      <c r="M18" s="110" t="str">
        <f>IF(Y10="○","●",IF(Y10="●","○",IF(Y10="▲","▲","")))</f>
        <v>○</v>
      </c>
      <c r="N18" s="111"/>
      <c r="O18" s="112"/>
      <c r="P18" s="110" t="str">
        <f>IF(Y12="○","●",IF(Y12="●","○",IF(Y12="▲","▲","")))</f>
        <v>●</v>
      </c>
      <c r="Q18" s="111"/>
      <c r="R18" s="112"/>
      <c r="S18" s="110" t="str">
        <f>IF(Y14="○","●",IF(Y14="●","○",IF(Y14="▲","▲","")))</f>
        <v>●</v>
      </c>
      <c r="T18" s="111"/>
      <c r="U18" s="112"/>
      <c r="V18" s="110" t="str">
        <f>IF(Y16="○","●",IF(Y16="●","○",IF(Y16="▲","▲","")))</f>
        <v>○</v>
      </c>
      <c r="W18" s="111"/>
      <c r="X18" s="112"/>
      <c r="Y18" s="117"/>
      <c r="Z18" s="118"/>
      <c r="AA18" s="119"/>
      <c r="AB18" s="107" t="s">
        <v>42</v>
      </c>
      <c r="AC18" s="108"/>
      <c r="AD18" s="109"/>
      <c r="AE18" s="107" t="s">
        <v>69</v>
      </c>
      <c r="AF18" s="108"/>
      <c r="AG18" s="109"/>
      <c r="AH18" s="107" t="s">
        <v>69</v>
      </c>
      <c r="AI18" s="108"/>
      <c r="AJ18" s="109"/>
      <c r="AK18" s="107" t="s">
        <v>55</v>
      </c>
      <c r="AL18" s="108"/>
      <c r="AM18" s="129"/>
      <c r="AN18" s="30"/>
    </row>
    <row r="19" spans="1:40" s="31" customFormat="1" ht="21.75" customHeight="1">
      <c r="A19" s="127"/>
      <c r="B19" s="152" t="s">
        <v>20</v>
      </c>
      <c r="C19" s="95">
        <f t="shared" si="0"/>
        <v>5</v>
      </c>
      <c r="D19" s="148">
        <f>(E19+F19)++(G19*2)</f>
        <v>9</v>
      </c>
      <c r="E19" s="150">
        <f>IF(J20="○",1)+IF(M20="○",1)+IF(P20="○",1)+IF(S20="○",1)+IF(V20="○",1)+IF(Y20="○",1)+IF(AB20="○",1)+IF(AE20="○",1)+IF(AH20="○",1)+IF(AK20="○",1)</f>
        <v>5</v>
      </c>
      <c r="F19" s="150">
        <f>IF(J20="●",1)+IF(M20="●",1)+IF(P20="●",1)+IF(S20="●",1)+IF(V20="●",1)+IF(Y20="●",1)+IF(AB20="●",1)+IF(AE20="●",1)+IF(AH20="●",1)+IF(AK20="●",1)</f>
        <v>4</v>
      </c>
      <c r="G19" s="104">
        <f>IF(J20="▲",0.5)+IF(M20="▲",0.5)+IF(P20="▲",0.5)+IF(S20="▲",0.5)+IF(V20="▲",0.5)+IF(Y20="▲",0.5)+IF(AB20="▲",0.5)+IF(AE20="▲",0.5)+IF(AH20="▲",0.5)+IF(AK20="▲",0.5)</f>
        <v>0</v>
      </c>
      <c r="H19" s="113">
        <f>L19+O19+R19+U19+X19+AA19+AD19+AG19+AJ19+AM19</f>
        <v>40</v>
      </c>
      <c r="I19" s="137">
        <f>J19+M19+P19+S19+V19+Y19+AB19+AE19+AH19+AK19</f>
        <v>72</v>
      </c>
      <c r="J19" s="61">
        <f>AD7</f>
        <v>3</v>
      </c>
      <c r="K19" s="62" t="s">
        <v>6</v>
      </c>
      <c r="L19" s="63">
        <f>AB7</f>
        <v>5</v>
      </c>
      <c r="M19" s="61">
        <f>AD9</f>
        <v>11</v>
      </c>
      <c r="N19" s="62" t="s">
        <v>6</v>
      </c>
      <c r="O19" s="63">
        <f>AB9</f>
        <v>1</v>
      </c>
      <c r="P19" s="61">
        <f>AD11</f>
        <v>1</v>
      </c>
      <c r="Q19" s="62" t="s">
        <v>6</v>
      </c>
      <c r="R19" s="63">
        <f>AB11</f>
        <v>5</v>
      </c>
      <c r="S19" s="61">
        <f>AD13</f>
        <v>4</v>
      </c>
      <c r="T19" s="62" t="s">
        <v>6</v>
      </c>
      <c r="U19" s="63">
        <f>AB13</f>
        <v>5</v>
      </c>
      <c r="V19" s="61">
        <f>AD15</f>
        <v>15</v>
      </c>
      <c r="W19" s="62" t="s">
        <v>6</v>
      </c>
      <c r="X19" s="63">
        <f>AB15</f>
        <v>11</v>
      </c>
      <c r="Y19" s="61">
        <f>AD17</f>
        <v>7</v>
      </c>
      <c r="Z19" s="62" t="s">
        <v>6</v>
      </c>
      <c r="AA19" s="63">
        <f>AB17</f>
        <v>0</v>
      </c>
      <c r="AB19" s="139"/>
      <c r="AC19" s="140"/>
      <c r="AD19" s="141"/>
      <c r="AE19" s="1">
        <v>14</v>
      </c>
      <c r="AF19" s="2" t="s">
        <v>6</v>
      </c>
      <c r="AG19" s="3">
        <v>4</v>
      </c>
      <c r="AH19" s="1">
        <v>4</v>
      </c>
      <c r="AI19" s="2" t="s">
        <v>6</v>
      </c>
      <c r="AJ19" s="3">
        <v>6</v>
      </c>
      <c r="AK19" s="1">
        <v>13</v>
      </c>
      <c r="AL19" s="2" t="s">
        <v>6</v>
      </c>
      <c r="AM19" s="4">
        <v>3</v>
      </c>
      <c r="AN19" s="29"/>
    </row>
    <row r="20" spans="1:40" s="31" customFormat="1" ht="21.75" customHeight="1">
      <c r="A20" s="127"/>
      <c r="B20" s="134"/>
      <c r="C20" s="96"/>
      <c r="D20" s="149"/>
      <c r="E20" s="151"/>
      <c r="F20" s="151"/>
      <c r="G20" s="105"/>
      <c r="H20" s="113"/>
      <c r="I20" s="138"/>
      <c r="J20" s="145" t="str">
        <f>IF(AB8="○","●",IF(AB8="●","○",IF(AB8="▲","▲","")))</f>
        <v>●</v>
      </c>
      <c r="K20" s="146"/>
      <c r="L20" s="147"/>
      <c r="M20" s="145" t="str">
        <f>IF(AB10="○","●",IF(AB10="●","○",IF(AB10="▲","▲","")))</f>
        <v>○</v>
      </c>
      <c r="N20" s="146"/>
      <c r="O20" s="147"/>
      <c r="P20" s="145" t="str">
        <f>IF(AB12="○","●",IF(AB12="●","○",IF(AB12="▲","▲","")))</f>
        <v>●</v>
      </c>
      <c r="Q20" s="146"/>
      <c r="R20" s="147"/>
      <c r="S20" s="145" t="str">
        <f>IF(AB14="○","●",IF(AB14="●","○",IF(AB14="▲","▲","")))</f>
        <v>●</v>
      </c>
      <c r="T20" s="146"/>
      <c r="U20" s="147"/>
      <c r="V20" s="145" t="str">
        <f>IF(AB16="○","●",IF(AB16="●","○",IF(AB16="▲","▲","")))</f>
        <v>○</v>
      </c>
      <c r="W20" s="146"/>
      <c r="X20" s="147"/>
      <c r="Y20" s="145" t="str">
        <f>IF(AB18="○","●",IF(AB18="●","○",IF(AB18="▲","▲","")))</f>
        <v>○</v>
      </c>
      <c r="Z20" s="146"/>
      <c r="AA20" s="147"/>
      <c r="AB20" s="142"/>
      <c r="AC20" s="143"/>
      <c r="AD20" s="144"/>
      <c r="AE20" s="107" t="s">
        <v>38</v>
      </c>
      <c r="AF20" s="108"/>
      <c r="AG20" s="109"/>
      <c r="AH20" s="107" t="s">
        <v>35</v>
      </c>
      <c r="AI20" s="108"/>
      <c r="AJ20" s="109"/>
      <c r="AK20" s="107" t="s">
        <v>67</v>
      </c>
      <c r="AL20" s="108"/>
      <c r="AM20" s="129"/>
      <c r="AN20" s="30"/>
    </row>
    <row r="21" spans="1:40" s="31" customFormat="1" ht="21.75" customHeight="1">
      <c r="A21" s="127"/>
      <c r="B21" s="135" t="s">
        <v>21</v>
      </c>
      <c r="C21" s="95">
        <f t="shared" si="0"/>
        <v>1</v>
      </c>
      <c r="D21" s="148">
        <f>(E21+F21)+(G21*2)</f>
        <v>9</v>
      </c>
      <c r="E21" s="150">
        <f>IF(J22="○",1)+IF(M22="○",1)+IF(P22="○",1)+IF(S22="○",1)+IF(V22="○",1)+IF(Y22="○",1)+IF(AB22="○",1)+IF(AE22="○",1)+IF(AH22="○",1)+IF(AK22="○",1)</f>
        <v>1</v>
      </c>
      <c r="F21" s="150">
        <f>IF(J22="●",1)+IF(M22="●",1)+IF(P22="●",1)+IF(S22="●",1)+IF(V22="●",1)+IF(Y22="●",1)+IF(AB22="●",1)+IF(AE22="●",1)+IF(AH22="●",1)+IF(AK22="●",1)</f>
        <v>8</v>
      </c>
      <c r="G21" s="104">
        <f>IF(J22="▲",0.5)+IF(M22="▲",0.5)+IF(P22="▲",0.5)+IF(S22="▲",0.5)+IF(V22="▲",0.5)+IF(Y22="▲",0.5)+IF(AB22="▲",0.5)+IF(AE22="▲",0.5)+IF(AH22="▲",0.5)+IF(AK22="▲",0.5)</f>
        <v>0</v>
      </c>
      <c r="H21" s="113">
        <f>L21+O21+R21+U21+X21+AA21+AD21+AG21+AJ21+AM21</f>
        <v>92</v>
      </c>
      <c r="I21" s="137">
        <f>J21+M21+P21+S21+V21+Y21+AB21+AE21+AH21+AK21</f>
        <v>23</v>
      </c>
      <c r="J21" s="61">
        <f>AG7</f>
        <v>0</v>
      </c>
      <c r="K21" s="62" t="s">
        <v>6</v>
      </c>
      <c r="L21" s="63">
        <f>AE7</f>
        <v>10</v>
      </c>
      <c r="M21" s="61">
        <f>AG9</f>
        <v>8</v>
      </c>
      <c r="N21" s="62" t="s">
        <v>6</v>
      </c>
      <c r="O21" s="63">
        <f>AE9</f>
        <v>7</v>
      </c>
      <c r="P21" s="61">
        <f>AG11</f>
        <v>0</v>
      </c>
      <c r="Q21" s="62" t="s">
        <v>6</v>
      </c>
      <c r="R21" s="63">
        <f>AE11</f>
        <v>10</v>
      </c>
      <c r="S21" s="61">
        <f>AG13</f>
        <v>3</v>
      </c>
      <c r="T21" s="62" t="s">
        <v>6</v>
      </c>
      <c r="U21" s="63">
        <f>AE13</f>
        <v>11</v>
      </c>
      <c r="V21" s="61">
        <f>AG15</f>
        <v>1</v>
      </c>
      <c r="W21" s="62" t="s">
        <v>6</v>
      </c>
      <c r="X21" s="63">
        <f>AE15</f>
        <v>9</v>
      </c>
      <c r="Y21" s="61">
        <f>AG17</f>
        <v>2</v>
      </c>
      <c r="Z21" s="62" t="s">
        <v>6</v>
      </c>
      <c r="AA21" s="63">
        <f>AE17</f>
        <v>8</v>
      </c>
      <c r="AB21" s="61">
        <f>AG19</f>
        <v>4</v>
      </c>
      <c r="AC21" s="62" t="s">
        <v>6</v>
      </c>
      <c r="AD21" s="63">
        <f>AE19</f>
        <v>14</v>
      </c>
      <c r="AE21" s="139"/>
      <c r="AF21" s="140"/>
      <c r="AG21" s="141"/>
      <c r="AH21" s="1">
        <v>0</v>
      </c>
      <c r="AI21" s="2" t="s">
        <v>6</v>
      </c>
      <c r="AJ21" s="3">
        <v>14</v>
      </c>
      <c r="AK21" s="1">
        <v>5</v>
      </c>
      <c r="AL21" s="2" t="s">
        <v>6</v>
      </c>
      <c r="AM21" s="4">
        <v>9</v>
      </c>
      <c r="AN21" s="29"/>
    </row>
    <row r="22" spans="1:40" s="31" customFormat="1" ht="21.75" customHeight="1">
      <c r="A22" s="127"/>
      <c r="B22" s="136"/>
      <c r="C22" s="96"/>
      <c r="D22" s="149"/>
      <c r="E22" s="151"/>
      <c r="F22" s="151"/>
      <c r="G22" s="105"/>
      <c r="H22" s="113"/>
      <c r="I22" s="138"/>
      <c r="J22" s="145" t="str">
        <f>IF(AE8="○","●",IF(AE8="●","○",IF(AE8="▲","▲","")))</f>
        <v>●</v>
      </c>
      <c r="K22" s="146"/>
      <c r="L22" s="147"/>
      <c r="M22" s="145" t="str">
        <f>IF(AE10="○","●",IF(AE10="●","○",IF(AE10="▲","▲","")))</f>
        <v>○</v>
      </c>
      <c r="N22" s="146"/>
      <c r="O22" s="147"/>
      <c r="P22" s="145" t="str">
        <f>IF(AE12="○","●",IF(AE12="●","○",IF(AE12="▲","▲","")))</f>
        <v>●</v>
      </c>
      <c r="Q22" s="146"/>
      <c r="R22" s="147"/>
      <c r="S22" s="145" t="str">
        <f>IF(AE14="○","●",IF(AE14="●","○",IF(AE14="▲","▲","")))</f>
        <v>●</v>
      </c>
      <c r="T22" s="146"/>
      <c r="U22" s="147"/>
      <c r="V22" s="145" t="str">
        <f>IF(AE16="○","●",IF(AE16="●","○",IF(AE16="▲","▲","")))</f>
        <v>●</v>
      </c>
      <c r="W22" s="146"/>
      <c r="X22" s="147"/>
      <c r="Y22" s="145" t="str">
        <f>IF(AE18="○","●",IF(AE18="●","○",IF(AE18="▲","▲","")))</f>
        <v>●</v>
      </c>
      <c r="Z22" s="146"/>
      <c r="AA22" s="147"/>
      <c r="AB22" s="145" t="str">
        <f>IF(AE20="○","●",IF(AE20="●","○",IF(AE20="▲","▲","")))</f>
        <v>●</v>
      </c>
      <c r="AC22" s="146"/>
      <c r="AD22" s="147"/>
      <c r="AE22" s="142"/>
      <c r="AF22" s="143"/>
      <c r="AG22" s="144"/>
      <c r="AH22" s="107" t="s">
        <v>34</v>
      </c>
      <c r="AI22" s="108"/>
      <c r="AJ22" s="109"/>
      <c r="AK22" s="107" t="s">
        <v>58</v>
      </c>
      <c r="AL22" s="108"/>
      <c r="AM22" s="129"/>
      <c r="AN22" s="30"/>
    </row>
    <row r="23" spans="1:40" s="19" customFormat="1" ht="21.75" customHeight="1">
      <c r="A23" s="127"/>
      <c r="B23" s="135" t="s">
        <v>22</v>
      </c>
      <c r="C23" s="95">
        <f t="shared" si="0"/>
        <v>6</v>
      </c>
      <c r="D23" s="97">
        <f>(E23+F23)+(G23*2)</f>
        <v>9</v>
      </c>
      <c r="E23" s="99">
        <f>IF(J24="○",1)+IF(M24="○",1)+IF(P24="○",1)+IF(S24="○",1)+IF(V24="○",1)+IF(Y24="○",1)+IF(AB24="○",1)+IF(AE24="○",1)+IF(AH24="○",1)+IF(AK24="○",1)</f>
        <v>6</v>
      </c>
      <c r="F23" s="99">
        <f>IF(J24="●",1)+IF(M24="●",1)+IF(P24="●",1)+IF(S24="●",1)+IF(V24="●",1)+IF(Y24="●",1)+IF(AB24="●",1)+IF(AE24="●",1)+IF(AH24="●",1)+IF(AK24="●",1)</f>
        <v>3</v>
      </c>
      <c r="G23" s="93">
        <f>IF(J24="▲",0.5)+IF(M24="▲",0.5)+IF(P24="▲",0.5)+IF(S24="▲",0.5)+IF(V24="▲",0.5)+IF(Y24="▲",0.5)+IF(AB24="▲",0.5)+IF(AE24="▲",0.5)+IF(AH24="▲",0.5)+IF(AK24="▲",0.5)</f>
        <v>0</v>
      </c>
      <c r="H23" s="101">
        <f>L23+O23+R23+U23+X23+AA23+AD23+AG23+AJ23+AM23</f>
        <v>33</v>
      </c>
      <c r="I23" s="102">
        <f>J23+M23+P23+S23+V23+Y23+AB23+AE23+AH23+AK23</f>
        <v>52</v>
      </c>
      <c r="J23" s="58">
        <f>AJ7</f>
        <v>9</v>
      </c>
      <c r="K23" s="59" t="s">
        <v>6</v>
      </c>
      <c r="L23" s="60">
        <f>AH7</f>
        <v>7</v>
      </c>
      <c r="M23" s="58">
        <f>AJ9</f>
        <v>10</v>
      </c>
      <c r="N23" s="59" t="s">
        <v>6</v>
      </c>
      <c r="O23" s="60">
        <f>AH9</f>
        <v>0</v>
      </c>
      <c r="P23" s="58">
        <f>AJ11</f>
        <v>1</v>
      </c>
      <c r="Q23" s="59" t="s">
        <v>6</v>
      </c>
      <c r="R23" s="60">
        <f>AH11</f>
        <v>8</v>
      </c>
      <c r="S23" s="58">
        <f>AJ13</f>
        <v>1</v>
      </c>
      <c r="T23" s="59" t="s">
        <v>6</v>
      </c>
      <c r="U23" s="60">
        <f>AH13</f>
        <v>8</v>
      </c>
      <c r="V23" s="58">
        <f>AJ15</f>
        <v>4</v>
      </c>
      <c r="W23" s="59" t="s">
        <v>6</v>
      </c>
      <c r="X23" s="60">
        <f>AH15</f>
        <v>2</v>
      </c>
      <c r="Y23" s="58">
        <f>AJ17</f>
        <v>2</v>
      </c>
      <c r="Z23" s="59" t="s">
        <v>6</v>
      </c>
      <c r="AA23" s="60">
        <f>AH17</f>
        <v>4</v>
      </c>
      <c r="AB23" s="58">
        <f>AJ19</f>
        <v>6</v>
      </c>
      <c r="AC23" s="59" t="s">
        <v>6</v>
      </c>
      <c r="AD23" s="60">
        <f>AH19</f>
        <v>4</v>
      </c>
      <c r="AE23" s="58">
        <f>AJ21</f>
        <v>14</v>
      </c>
      <c r="AF23" s="59" t="s">
        <v>6</v>
      </c>
      <c r="AG23" s="60">
        <f>AH21</f>
        <v>0</v>
      </c>
      <c r="AH23" s="114"/>
      <c r="AI23" s="115"/>
      <c r="AJ23" s="116"/>
      <c r="AK23" s="1">
        <v>5</v>
      </c>
      <c r="AL23" s="2" t="s">
        <v>6</v>
      </c>
      <c r="AM23" s="4">
        <v>0</v>
      </c>
      <c r="AN23" s="29"/>
    </row>
    <row r="24" spans="1:40" s="19" customFormat="1" ht="21.75" customHeight="1">
      <c r="A24" s="127"/>
      <c r="B24" s="153"/>
      <c r="C24" s="96"/>
      <c r="D24" s="98"/>
      <c r="E24" s="100"/>
      <c r="F24" s="100"/>
      <c r="G24" s="94"/>
      <c r="H24" s="101"/>
      <c r="I24" s="103"/>
      <c r="J24" s="110" t="str">
        <f>IF(AH8="○","●",IF(AH8="●","○",IF(AH8="▲","▲","")))</f>
        <v>○</v>
      </c>
      <c r="K24" s="111"/>
      <c r="L24" s="112"/>
      <c r="M24" s="110" t="str">
        <f>IF(AH10="○","●",IF(AH10="●","○",IF(AH10="▲","▲","")))</f>
        <v>○</v>
      </c>
      <c r="N24" s="111"/>
      <c r="O24" s="112"/>
      <c r="P24" s="110" t="str">
        <f>IF(AH12="○","●",IF(AH12="●","○",IF(AH12="▲","▲","")))</f>
        <v>●</v>
      </c>
      <c r="Q24" s="111"/>
      <c r="R24" s="112"/>
      <c r="S24" s="110" t="str">
        <f>IF(AH14="○","●",IF(AH14="●","○",IF(AH14="▲","▲","")))</f>
        <v>●</v>
      </c>
      <c r="T24" s="111"/>
      <c r="U24" s="112"/>
      <c r="V24" s="110" t="str">
        <f>IF(AH16="○","●",IF(AH16="●","○",IF(AH16="▲","▲","")))</f>
        <v>○</v>
      </c>
      <c r="W24" s="111"/>
      <c r="X24" s="112"/>
      <c r="Y24" s="110" t="str">
        <f>IF(AH18="○","●",IF(AH18="●","○",IF(AH18="▲","▲","")))</f>
        <v>●</v>
      </c>
      <c r="Z24" s="111"/>
      <c r="AA24" s="112"/>
      <c r="AB24" s="110" t="str">
        <f>IF(AH20="○","●",IF(AH20="●","○",IF(AH20="▲","▲","")))</f>
        <v>○</v>
      </c>
      <c r="AC24" s="111"/>
      <c r="AD24" s="112"/>
      <c r="AE24" s="110" t="str">
        <f>IF(AH22="○","●",IF(AH22="●","○",IF(AH22="▲","▲","")))</f>
        <v>○</v>
      </c>
      <c r="AF24" s="111"/>
      <c r="AG24" s="112"/>
      <c r="AH24" s="117"/>
      <c r="AI24" s="118"/>
      <c r="AJ24" s="119"/>
      <c r="AK24" s="107" t="s">
        <v>52</v>
      </c>
      <c r="AL24" s="108"/>
      <c r="AM24" s="129"/>
      <c r="AN24" s="30"/>
    </row>
    <row r="25" spans="1:40" s="19" customFormat="1" ht="21.75" customHeight="1">
      <c r="A25" s="127"/>
      <c r="B25" s="135" t="s">
        <v>23</v>
      </c>
      <c r="C25" s="95">
        <f t="shared" si="0"/>
        <v>4</v>
      </c>
      <c r="D25" s="97">
        <f>(E25+F25)+(G25*2)</f>
        <v>9</v>
      </c>
      <c r="E25" s="99">
        <f>IF(J26="○",1)+IF(M26="○",1)+IF(P26="○",1)+IF(S26="○",1)+IF(V26="○",1)+IF(Y26="○",1)+IF(AB26="○",1)+IF(AE26="○",1)+IF(AH26="○",1)+IF(AK26="○",1)</f>
        <v>4</v>
      </c>
      <c r="F25" s="99">
        <f>IF(J26="●",1)+IF(M26="●",1)+IF(P26="●",1)+IF(S26="●",1)+IF(V26="●",1)+IF(Y26="●",1)+IF(AB26="●",1)+IF(AE26="●",1)+IF(AH26="●",1)+IF(AK26="●",1)</f>
        <v>5</v>
      </c>
      <c r="G25" s="93">
        <f>IF(J26="▲",0.5)+IF(M26="▲",0.5)+IF(P26="▲",0.5)+IF(S26="▲",0.5)+IF(V26="▲",0.5)+IF(Y26="▲",0.5)+IF(AB26="▲",0.5)+IF(AE26="▲",0.5)+IF(AH26="▲",0.5)+IF(AK26="▲",0.5)</f>
        <v>0</v>
      </c>
      <c r="H25" s="101">
        <f>L25+O25+R25+U25+X25+AA25+AD25+AG25+AJ25+AM25</f>
        <v>57</v>
      </c>
      <c r="I25" s="102">
        <f>J25+M25+P25+S25+V25+Y25+AB25+AE25+AH25+AK25</f>
        <v>48</v>
      </c>
      <c r="J25" s="58">
        <f>AM7</f>
        <v>5</v>
      </c>
      <c r="K25" s="59" t="s">
        <v>6</v>
      </c>
      <c r="L25" s="60">
        <f>AK7</f>
        <v>4</v>
      </c>
      <c r="M25" s="58">
        <f>AM9</f>
        <v>15</v>
      </c>
      <c r="N25" s="59" t="s">
        <v>6</v>
      </c>
      <c r="O25" s="60">
        <f>AK9</f>
        <v>4</v>
      </c>
      <c r="P25" s="58">
        <f>AM11</f>
        <v>4</v>
      </c>
      <c r="Q25" s="59" t="s">
        <v>6</v>
      </c>
      <c r="R25" s="60">
        <f>AK11</f>
        <v>9</v>
      </c>
      <c r="S25" s="58">
        <f>AM13</f>
        <v>3</v>
      </c>
      <c r="T25" s="59" t="s">
        <v>6</v>
      </c>
      <c r="U25" s="60">
        <f>AK13</f>
        <v>5</v>
      </c>
      <c r="V25" s="58">
        <f>AM15</f>
        <v>9</v>
      </c>
      <c r="W25" s="59" t="s">
        <v>6</v>
      </c>
      <c r="X25" s="60">
        <f>AK15</f>
        <v>1</v>
      </c>
      <c r="Y25" s="58">
        <f>AM17</f>
        <v>0</v>
      </c>
      <c r="Z25" s="59" t="s">
        <v>6</v>
      </c>
      <c r="AA25" s="60">
        <f>AK17</f>
        <v>11</v>
      </c>
      <c r="AB25" s="58">
        <f>AM19</f>
        <v>3</v>
      </c>
      <c r="AC25" s="59" t="s">
        <v>6</v>
      </c>
      <c r="AD25" s="60">
        <f>AK19</f>
        <v>13</v>
      </c>
      <c r="AE25" s="58">
        <f>AM21</f>
        <v>9</v>
      </c>
      <c r="AF25" s="59" t="s">
        <v>6</v>
      </c>
      <c r="AG25" s="60">
        <f>AK21</f>
        <v>5</v>
      </c>
      <c r="AH25" s="58">
        <f>AM23</f>
        <v>0</v>
      </c>
      <c r="AI25" s="59" t="s">
        <v>6</v>
      </c>
      <c r="AJ25" s="60">
        <f>AK23</f>
        <v>5</v>
      </c>
      <c r="AK25" s="114"/>
      <c r="AL25" s="115"/>
      <c r="AM25" s="156"/>
      <c r="AN25" s="29"/>
    </row>
    <row r="26" spans="1:40" s="19" customFormat="1" ht="21.75" customHeight="1" thickBot="1">
      <c r="A26" s="127"/>
      <c r="B26" s="154"/>
      <c r="C26" s="155"/>
      <c r="D26" s="163"/>
      <c r="E26" s="164"/>
      <c r="F26" s="164"/>
      <c r="G26" s="165"/>
      <c r="H26" s="166"/>
      <c r="I26" s="167"/>
      <c r="J26" s="160" t="str">
        <f>IF(AK8="○","●",IF(AK8="●","○",IF(AK8="▲","▲","")))</f>
        <v>○</v>
      </c>
      <c r="K26" s="161"/>
      <c r="L26" s="162"/>
      <c r="M26" s="160" t="str">
        <f>IF(AK10="○","●",IF(AK10="●","○",IF(AK10="▲","▲","")))</f>
        <v>○</v>
      </c>
      <c r="N26" s="161"/>
      <c r="O26" s="162"/>
      <c r="P26" s="160" t="str">
        <f>IF(AK12="○","●",IF(AK12="●","○",IF(AK12="▲","▲","")))</f>
        <v>●</v>
      </c>
      <c r="Q26" s="161"/>
      <c r="R26" s="162"/>
      <c r="S26" s="160" t="str">
        <f>IF(AK14="○","●",IF(AK14="●","○",IF(AK14="▲","▲","")))</f>
        <v>●</v>
      </c>
      <c r="T26" s="161"/>
      <c r="U26" s="162"/>
      <c r="V26" s="160" t="str">
        <f>IF(AK16="○","●",IF(AK16="●","○",IF(AK16="▲","▲","")))</f>
        <v>○</v>
      </c>
      <c r="W26" s="161"/>
      <c r="X26" s="162"/>
      <c r="Y26" s="160" t="str">
        <f>IF(AK18="○","●",IF(AK18="●","○",IF(AK18="▲","▲","")))</f>
        <v>●</v>
      </c>
      <c r="Z26" s="161"/>
      <c r="AA26" s="162"/>
      <c r="AB26" s="160" t="str">
        <f>IF(AK20="○","●",IF(AK20="●","○",IF(AK20="▲","▲","")))</f>
        <v>●</v>
      </c>
      <c r="AC26" s="161"/>
      <c r="AD26" s="162"/>
      <c r="AE26" s="160" t="str">
        <f>IF(AK22="○","●",IF(AK22="●","○",IF(AK22="▲","▲","")))</f>
        <v>○</v>
      </c>
      <c r="AF26" s="161"/>
      <c r="AG26" s="162"/>
      <c r="AH26" s="160" t="str">
        <f>IF(AK24="○","●",IF(AK24="●","○",IF(AK24="▲","▲","")))</f>
        <v>●</v>
      </c>
      <c r="AI26" s="161"/>
      <c r="AJ26" s="162"/>
      <c r="AK26" s="157"/>
      <c r="AL26" s="158"/>
      <c r="AM26" s="159"/>
      <c r="AN26" s="30"/>
    </row>
    <row r="27" spans="1:40" s="32" customFormat="1">
      <c r="D27" s="33"/>
      <c r="AH27" s="69"/>
      <c r="AI27" s="69"/>
      <c r="AJ27" s="69"/>
    </row>
    <row r="28" spans="1:40" s="32" customFormat="1">
      <c r="D28" s="33"/>
    </row>
    <row r="29" spans="1:40" ht="28.5">
      <c r="B29" s="12" t="s">
        <v>10</v>
      </c>
      <c r="C29" s="13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25">
      <c r="A30" s="16"/>
      <c r="B30" s="17" t="s">
        <v>0</v>
      </c>
      <c r="C30" s="17"/>
      <c r="D30" s="18"/>
      <c r="E30" s="19"/>
      <c r="F30" s="18"/>
      <c r="G30" s="20"/>
      <c r="H30" s="18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21"/>
    </row>
    <row r="31" spans="1:40" ht="5.25" customHeight="1" thickBot="1">
      <c r="A31" s="16"/>
      <c r="D31" s="22"/>
      <c r="E31" s="19"/>
      <c r="F31" s="19"/>
      <c r="G31" s="23"/>
      <c r="H31" s="19"/>
      <c r="I31" s="19"/>
      <c r="K31" s="24"/>
      <c r="L31" s="22"/>
      <c r="N31" s="24"/>
      <c r="O31" s="22"/>
      <c r="Q31" s="24"/>
      <c r="R31" s="22"/>
      <c r="T31" s="24"/>
      <c r="W31" s="24"/>
      <c r="Z31" s="24"/>
      <c r="AC31" s="24"/>
      <c r="AF31" s="24"/>
      <c r="AI31" s="24"/>
      <c r="AL31" s="24"/>
      <c r="AN31" s="25"/>
    </row>
    <row r="32" spans="1:40" s="11" customFormat="1" ht="76.5" customHeight="1">
      <c r="A32" s="26"/>
      <c r="B32" s="64"/>
      <c r="C32" s="65" t="s">
        <v>7</v>
      </c>
      <c r="D32" s="66" t="s">
        <v>8</v>
      </c>
      <c r="E32" s="67" t="s">
        <v>1</v>
      </c>
      <c r="F32" s="67" t="s">
        <v>2</v>
      </c>
      <c r="G32" s="68" t="s">
        <v>3</v>
      </c>
      <c r="H32" s="67" t="s">
        <v>4</v>
      </c>
      <c r="I32" s="67" t="s">
        <v>5</v>
      </c>
      <c r="J32" s="106" t="str">
        <f>B33</f>
        <v>板宿</v>
      </c>
      <c r="K32" s="106"/>
      <c r="L32" s="106"/>
      <c r="M32" s="106" t="str">
        <f>B35</f>
        <v>長坂</v>
      </c>
      <c r="N32" s="106"/>
      <c r="O32" s="106"/>
      <c r="P32" s="106" t="str">
        <f>B37</f>
        <v>西落合</v>
      </c>
      <c r="Q32" s="106"/>
      <c r="R32" s="106"/>
      <c r="S32" s="106" t="str">
        <f>B39</f>
        <v>東須磨</v>
      </c>
      <c r="T32" s="106"/>
      <c r="U32" s="106"/>
      <c r="V32" s="106" t="str">
        <f>B41</f>
        <v>白川</v>
      </c>
      <c r="W32" s="106"/>
      <c r="X32" s="106"/>
      <c r="Y32" s="106" t="str">
        <f>B43</f>
        <v>真陽</v>
      </c>
      <c r="Z32" s="106"/>
      <c r="AA32" s="106"/>
      <c r="AB32" s="106" t="str">
        <f>B45</f>
        <v>落合</v>
      </c>
      <c r="AC32" s="106"/>
      <c r="AD32" s="106"/>
      <c r="AE32" s="120" t="str">
        <f>B47</f>
        <v>神戸インデアンス</v>
      </c>
      <c r="AF32" s="121"/>
      <c r="AG32" s="122"/>
      <c r="AH32" s="106" t="str">
        <f>B49</f>
        <v>和田岬</v>
      </c>
      <c r="AI32" s="106"/>
      <c r="AJ32" s="120"/>
      <c r="AK32" s="91" t="str">
        <f>B51</f>
        <v>⑩</v>
      </c>
      <c r="AL32" s="92"/>
      <c r="AM32" s="92"/>
      <c r="AN32" s="34">
        <f>B53</f>
        <v>0</v>
      </c>
    </row>
    <row r="33" spans="1:40" s="19" customFormat="1" ht="21.75" customHeight="1">
      <c r="A33" s="127"/>
      <c r="B33" s="128" t="s">
        <v>24</v>
      </c>
      <c r="C33" s="95">
        <f>E33+G33</f>
        <v>1</v>
      </c>
      <c r="D33" s="97">
        <f>(E33+F33)+(G33*2)</f>
        <v>8</v>
      </c>
      <c r="E33" s="99">
        <f>IF(J34="○",1)+IF(M34="○",1)+IF(P34="○",1)+IF(S34="○",1)+IF(V34="○",1)+IF(Y34="○",1)+IF(AB34="○",1)+IF(AE34="○",1)+IF(AH34="○",1)+IF(AK34="○",1)</f>
        <v>1</v>
      </c>
      <c r="F33" s="99">
        <f>IF(J34="●",1)+IF(M34="●",1)+IF(P34="●",1)+IF(S34="●",1)+IF(V34="●",1)+IF(Y34="●",1)+IF(AB34="●",1)+IF(AE34="●",1)+IF(AH34="●",1)+IF(AK34="●",1)</f>
        <v>7</v>
      </c>
      <c r="G33" s="93">
        <f>IF(J34="▲",0.5)+IF(M34="▲",0.5)+IF(P34="▲",0.5)+IF(S34="▲",0.5)+IF(V34="▲",0.5)+IF(Y34="▲",0.5)+IF(AB34="▲",0.5)+IF(AE34="▲",0.5)+IF(AH34="▲",0.5)+IF(AK34="▲",0.5)</f>
        <v>0</v>
      </c>
      <c r="H33" s="101">
        <f>L33+O33+R33+U33+X33+AA33+AD33+AG33+AJ33+AM33</f>
        <v>104</v>
      </c>
      <c r="I33" s="102">
        <f>J33+M33+P33+S33+V33+Y33+AB33+AE33+AH33+AK33</f>
        <v>37</v>
      </c>
      <c r="J33" s="114"/>
      <c r="K33" s="115"/>
      <c r="L33" s="116"/>
      <c r="M33" s="1">
        <v>16</v>
      </c>
      <c r="N33" s="2" t="s">
        <v>6</v>
      </c>
      <c r="O33" s="3">
        <v>2</v>
      </c>
      <c r="P33" s="1">
        <v>2</v>
      </c>
      <c r="Q33" s="2" t="s">
        <v>6</v>
      </c>
      <c r="R33" s="3">
        <v>19</v>
      </c>
      <c r="S33" s="1">
        <v>2</v>
      </c>
      <c r="T33" s="2" t="s">
        <v>6</v>
      </c>
      <c r="U33" s="3">
        <v>23</v>
      </c>
      <c r="V33" s="1">
        <v>9</v>
      </c>
      <c r="W33" s="2" t="s">
        <v>6</v>
      </c>
      <c r="X33" s="3">
        <v>16</v>
      </c>
      <c r="Y33" s="1">
        <v>1</v>
      </c>
      <c r="Z33" s="2" t="s">
        <v>6</v>
      </c>
      <c r="AA33" s="3">
        <v>9</v>
      </c>
      <c r="AB33" s="1">
        <v>4</v>
      </c>
      <c r="AC33" s="2" t="s">
        <v>6</v>
      </c>
      <c r="AD33" s="3">
        <v>17</v>
      </c>
      <c r="AE33" s="1">
        <v>1</v>
      </c>
      <c r="AF33" s="2" t="s">
        <v>6</v>
      </c>
      <c r="AG33" s="3">
        <v>12</v>
      </c>
      <c r="AH33" s="1">
        <v>2</v>
      </c>
      <c r="AI33" s="2" t="s">
        <v>6</v>
      </c>
      <c r="AJ33" s="2">
        <v>6</v>
      </c>
      <c r="AK33" s="43"/>
      <c r="AL33" s="44" t="s">
        <v>6</v>
      </c>
      <c r="AM33" s="44"/>
      <c r="AN33" s="29"/>
    </row>
    <row r="34" spans="1:40" s="19" customFormat="1" ht="21.75" customHeight="1">
      <c r="A34" s="127"/>
      <c r="B34" s="128"/>
      <c r="C34" s="96"/>
      <c r="D34" s="98"/>
      <c r="E34" s="100"/>
      <c r="F34" s="100"/>
      <c r="G34" s="94"/>
      <c r="H34" s="101"/>
      <c r="I34" s="103"/>
      <c r="J34" s="117"/>
      <c r="K34" s="118"/>
      <c r="L34" s="119"/>
      <c r="M34" s="107" t="s">
        <v>50</v>
      </c>
      <c r="N34" s="108"/>
      <c r="O34" s="109"/>
      <c r="P34" s="107" t="s">
        <v>53</v>
      </c>
      <c r="Q34" s="108"/>
      <c r="R34" s="109"/>
      <c r="S34" s="107" t="s">
        <v>43</v>
      </c>
      <c r="T34" s="108"/>
      <c r="U34" s="109"/>
      <c r="V34" s="107" t="s">
        <v>73</v>
      </c>
      <c r="W34" s="108"/>
      <c r="X34" s="109"/>
      <c r="Y34" s="107" t="s">
        <v>35</v>
      </c>
      <c r="Z34" s="108"/>
      <c r="AA34" s="109"/>
      <c r="AB34" s="107" t="s">
        <v>56</v>
      </c>
      <c r="AC34" s="108"/>
      <c r="AD34" s="109"/>
      <c r="AE34" s="107" t="s">
        <v>60</v>
      </c>
      <c r="AF34" s="108"/>
      <c r="AG34" s="109"/>
      <c r="AH34" s="107" t="s">
        <v>37</v>
      </c>
      <c r="AI34" s="108"/>
      <c r="AJ34" s="108"/>
      <c r="AK34" s="168"/>
      <c r="AL34" s="169"/>
      <c r="AM34" s="169"/>
      <c r="AN34" s="35"/>
    </row>
    <row r="35" spans="1:40" s="19" customFormat="1" ht="21.75" customHeight="1">
      <c r="A35" s="127"/>
      <c r="B35" s="128" t="s">
        <v>25</v>
      </c>
      <c r="C35" s="95">
        <f t="shared" ref="C35" si="1">E35+G35</f>
        <v>0</v>
      </c>
      <c r="D35" s="97">
        <f>(E35+F35)+(G35*2)</f>
        <v>8</v>
      </c>
      <c r="E35" s="99">
        <f>IF(J36="○",1)+IF(M36="○",1)+IF(P36="○",1)+IF(S36="○",1)+IF(V36="○",1)+IF(Y36="○",1)+IF(AB36="○",1)+IF(AE36="○",1)+IF(AH36="○",1)+IF(AK36="○",1)</f>
        <v>0</v>
      </c>
      <c r="F35" s="99">
        <f>IF(J36="●",1)+IF(M36="●",1)+IF(P36="●",1)+IF(S36="●",1)+IF(V36="●",1)+IF(Y36="●",1)+IF(AB36="●",1)+IF(AE36="●",1)+IF(AH36="●",1)+IF(AK36="●",1)</f>
        <v>8</v>
      </c>
      <c r="G35" s="93">
        <f>IF(J36="▲",0.5)+IF(M36="▲",0.5)+IF(P36="▲",0.5)+IF(S36="▲",0.5)+IF(V36="▲",0.5)+IF(Y36="▲",0.5)+IF(AB36="▲",0.5)+IF(AE36="▲",0.5)+IF(AH36="▲",0.5)+IF(AK36="▲",0.5)</f>
        <v>0</v>
      </c>
      <c r="H35" s="101">
        <f>L35+O35+R35+U35+X35+AA35+AD35+AG35+AJ35+AM35</f>
        <v>105</v>
      </c>
      <c r="I35" s="102">
        <f>J35+M35+P35+S35+V35+Y35+AB35+AE35+AH35+AK35</f>
        <v>19</v>
      </c>
      <c r="J35" s="58">
        <f>O33</f>
        <v>2</v>
      </c>
      <c r="K35" s="59" t="s">
        <v>6</v>
      </c>
      <c r="L35" s="60">
        <f>M33</f>
        <v>16</v>
      </c>
      <c r="M35" s="114"/>
      <c r="N35" s="115"/>
      <c r="O35" s="116"/>
      <c r="P35" s="1">
        <v>6</v>
      </c>
      <c r="Q35" s="2" t="s">
        <v>6</v>
      </c>
      <c r="R35" s="3">
        <v>10</v>
      </c>
      <c r="S35" s="1">
        <v>0</v>
      </c>
      <c r="T35" s="2" t="s">
        <v>6</v>
      </c>
      <c r="U35" s="3">
        <v>11</v>
      </c>
      <c r="V35" s="1">
        <v>3</v>
      </c>
      <c r="W35" s="2" t="s">
        <v>6</v>
      </c>
      <c r="X35" s="3">
        <v>12</v>
      </c>
      <c r="Y35" s="1">
        <v>4</v>
      </c>
      <c r="Z35" s="2" t="s">
        <v>6</v>
      </c>
      <c r="AA35" s="3">
        <v>14</v>
      </c>
      <c r="AB35" s="1">
        <v>0</v>
      </c>
      <c r="AC35" s="2" t="s">
        <v>6</v>
      </c>
      <c r="AD35" s="3">
        <v>15</v>
      </c>
      <c r="AE35" s="1">
        <v>3</v>
      </c>
      <c r="AF35" s="2" t="s">
        <v>6</v>
      </c>
      <c r="AG35" s="3">
        <v>16</v>
      </c>
      <c r="AH35" s="1">
        <v>1</v>
      </c>
      <c r="AI35" s="2" t="s">
        <v>6</v>
      </c>
      <c r="AJ35" s="2">
        <v>11</v>
      </c>
      <c r="AK35" s="43"/>
      <c r="AL35" s="44" t="s">
        <v>6</v>
      </c>
      <c r="AM35" s="44"/>
      <c r="AN35" s="29"/>
    </row>
    <row r="36" spans="1:40" s="19" customFormat="1" ht="21.75" customHeight="1">
      <c r="A36" s="127"/>
      <c r="B36" s="128"/>
      <c r="C36" s="96"/>
      <c r="D36" s="98"/>
      <c r="E36" s="100"/>
      <c r="F36" s="100"/>
      <c r="G36" s="94"/>
      <c r="H36" s="101"/>
      <c r="I36" s="103"/>
      <c r="J36" s="110" t="str">
        <f>IF(M34="○","●",IF(M34="●","○",IF(M34="▲","▲","")))</f>
        <v>●</v>
      </c>
      <c r="K36" s="111"/>
      <c r="L36" s="112"/>
      <c r="M36" s="117"/>
      <c r="N36" s="118"/>
      <c r="O36" s="119"/>
      <c r="P36" s="107" t="s">
        <v>59</v>
      </c>
      <c r="Q36" s="108"/>
      <c r="R36" s="109"/>
      <c r="S36" s="107" t="s">
        <v>35</v>
      </c>
      <c r="T36" s="108"/>
      <c r="U36" s="109"/>
      <c r="V36" s="107" t="s">
        <v>44</v>
      </c>
      <c r="W36" s="108"/>
      <c r="X36" s="109"/>
      <c r="Y36" s="107" t="s">
        <v>36</v>
      </c>
      <c r="Z36" s="108"/>
      <c r="AA36" s="109"/>
      <c r="AB36" s="107" t="s">
        <v>54</v>
      </c>
      <c r="AC36" s="108"/>
      <c r="AD36" s="109"/>
      <c r="AE36" s="107" t="s">
        <v>70</v>
      </c>
      <c r="AF36" s="108"/>
      <c r="AG36" s="109"/>
      <c r="AH36" s="107" t="s">
        <v>63</v>
      </c>
      <c r="AI36" s="108"/>
      <c r="AJ36" s="108"/>
      <c r="AK36" s="168"/>
      <c r="AL36" s="169"/>
      <c r="AM36" s="169"/>
      <c r="AN36" s="35"/>
    </row>
    <row r="37" spans="1:40" s="19" customFormat="1" ht="21.75" customHeight="1">
      <c r="A37" s="127"/>
      <c r="B37" s="128" t="s">
        <v>26</v>
      </c>
      <c r="C37" s="95">
        <f t="shared" ref="C37" si="2">E37+G37</f>
        <v>4</v>
      </c>
      <c r="D37" s="97">
        <f>(E37+F37)+(G37*2)</f>
        <v>8</v>
      </c>
      <c r="E37" s="99">
        <f>IF(J38="○",1)+IF(M38="○",1)+IF(P38="○",1)+IF(S38="○",1)+IF(V38="○",1)+IF(Y38="○",1)+IF(AB38="○",1)+IF(AE38="○",1)+IF(AH38="○",1)+IF(AK38="○",1)</f>
        <v>3</v>
      </c>
      <c r="F37" s="99">
        <f>IF(J38="●",1)+IF(M38="●",1)+IF(P38="●",1)+IF(S38="●",1)+IF(V38="●",1)+IF(Y38="●",1)+IF(AB38="●",1)+IF(AE38="●",1)+IF(AH38="●",1)+IF(AK38="●",1)</f>
        <v>3</v>
      </c>
      <c r="G37" s="93">
        <f>IF(J38="▲",0.5)+IF(M38="▲",0.5)+IF(P38="▲",0.5)+IF(S38="▲",0.5)+IF(V38="▲",0.5)+IF(Y38="▲",0.5)+IF(AB38="▲",0.5)+IF(AE38="▲",0.5)+IF(AH38="▲",0.5)+IF(AK38="▲",0.5)</f>
        <v>1</v>
      </c>
      <c r="H37" s="101">
        <f>L37+O37+R37+U37+X37+AA37+AD37+AG37+AJ37+AM37</f>
        <v>50</v>
      </c>
      <c r="I37" s="102">
        <f>J37+M37+P37+S37+V37+Y37+AB37+AE37+AH37+AK37</f>
        <v>59</v>
      </c>
      <c r="J37" s="58">
        <f>R33</f>
        <v>19</v>
      </c>
      <c r="K37" s="59" t="s">
        <v>6</v>
      </c>
      <c r="L37" s="60">
        <f>P33</f>
        <v>2</v>
      </c>
      <c r="M37" s="58">
        <f>R35</f>
        <v>10</v>
      </c>
      <c r="N37" s="59" t="s">
        <v>6</v>
      </c>
      <c r="O37" s="60">
        <f>P35</f>
        <v>6</v>
      </c>
      <c r="P37" s="114"/>
      <c r="Q37" s="115"/>
      <c r="R37" s="116"/>
      <c r="S37" s="1">
        <v>1</v>
      </c>
      <c r="T37" s="2" t="s">
        <v>6</v>
      </c>
      <c r="U37" s="3">
        <v>8</v>
      </c>
      <c r="V37" s="1">
        <v>5</v>
      </c>
      <c r="W37" s="2" t="s">
        <v>6</v>
      </c>
      <c r="X37" s="3">
        <v>3</v>
      </c>
      <c r="Y37" s="1">
        <v>8</v>
      </c>
      <c r="Z37" s="2" t="s">
        <v>6</v>
      </c>
      <c r="AA37" s="3">
        <v>8</v>
      </c>
      <c r="AB37" s="1">
        <v>7</v>
      </c>
      <c r="AC37" s="2" t="s">
        <v>6</v>
      </c>
      <c r="AD37" s="3">
        <v>8</v>
      </c>
      <c r="AE37" s="1">
        <v>5</v>
      </c>
      <c r="AF37" s="2" t="s">
        <v>6</v>
      </c>
      <c r="AG37" s="3">
        <v>11</v>
      </c>
      <c r="AH37" s="1">
        <v>4</v>
      </c>
      <c r="AI37" s="2" t="s">
        <v>6</v>
      </c>
      <c r="AJ37" s="2">
        <v>4</v>
      </c>
      <c r="AK37" s="43"/>
      <c r="AL37" s="44" t="s">
        <v>6</v>
      </c>
      <c r="AM37" s="44"/>
      <c r="AN37" s="29"/>
    </row>
    <row r="38" spans="1:40" s="19" customFormat="1" ht="21.75" customHeight="1">
      <c r="A38" s="127"/>
      <c r="B38" s="128"/>
      <c r="C38" s="96"/>
      <c r="D38" s="98"/>
      <c r="E38" s="100"/>
      <c r="F38" s="100"/>
      <c r="G38" s="94"/>
      <c r="H38" s="101"/>
      <c r="I38" s="103"/>
      <c r="J38" s="110" t="str">
        <f>IF(P34="○","●",IF(P34="●","○",IF(P34="▲","▲","")))</f>
        <v>○</v>
      </c>
      <c r="K38" s="111"/>
      <c r="L38" s="112"/>
      <c r="M38" s="110" t="str">
        <f>IF(P36="○","●",IF(P36="●","○",IF(P36="▲","▲","")))</f>
        <v>○</v>
      </c>
      <c r="N38" s="111"/>
      <c r="O38" s="112"/>
      <c r="P38" s="117"/>
      <c r="Q38" s="118"/>
      <c r="R38" s="119"/>
      <c r="S38" s="107" t="s">
        <v>60</v>
      </c>
      <c r="T38" s="108"/>
      <c r="U38" s="109"/>
      <c r="V38" s="107" t="s">
        <v>40</v>
      </c>
      <c r="W38" s="108"/>
      <c r="X38" s="109"/>
      <c r="Y38" s="107" t="s">
        <v>71</v>
      </c>
      <c r="Z38" s="108"/>
      <c r="AA38" s="109"/>
      <c r="AB38" s="107" t="s">
        <v>35</v>
      </c>
      <c r="AC38" s="108"/>
      <c r="AD38" s="109"/>
      <c r="AE38" s="107" t="s">
        <v>45</v>
      </c>
      <c r="AF38" s="108"/>
      <c r="AG38" s="109"/>
      <c r="AH38" s="107" t="s">
        <v>68</v>
      </c>
      <c r="AI38" s="108"/>
      <c r="AJ38" s="108"/>
      <c r="AK38" s="170"/>
      <c r="AL38" s="171"/>
      <c r="AM38" s="171"/>
      <c r="AN38" s="35"/>
    </row>
    <row r="39" spans="1:40" s="19" customFormat="1" ht="21.75" customHeight="1">
      <c r="A39" s="127"/>
      <c r="B39" s="128" t="s">
        <v>27</v>
      </c>
      <c r="C39" s="95">
        <f t="shared" ref="C39" si="3">E39+G39</f>
        <v>7</v>
      </c>
      <c r="D39" s="97">
        <f>(E39+F39)++(G39*2)</f>
        <v>8</v>
      </c>
      <c r="E39" s="99">
        <f>IF(J40="○",1)+IF(M40="○",1)+IF(P40="○",1)+IF(S40="○",1)+IF(V40="○",1)+IF(Y40="○",1)+IF(AB40="○",1)+IF(AE40="○",1)+IF(AH40="○",1)+IF(AK40="○",1)</f>
        <v>7</v>
      </c>
      <c r="F39" s="99">
        <f>IF(J40="●",1)+IF(M40="●",1)+IF(P40="●",1)+IF(S40="●",1)+IF(V40="●",1)+IF(Y40="●",1)+IF(AB40="●",1)+IF(AE40="●",1)+IF(AH40="●",1)+IF(AK40="●",1)</f>
        <v>1</v>
      </c>
      <c r="G39" s="93">
        <f>IF(J40="▲",0.5)+IF(M40="▲",0.5)+IF(P40="▲",0.5)+IF(S40="▲",0.5)+IF(V40="▲",0.5)+IF(Y40="▲",0.5)+IF(AB40="▲",0.5)+IF(AE40="▲",0.5)+IF(AH40="▲",0.5)+IF(AK40="▲",0.5)</f>
        <v>0</v>
      </c>
      <c r="H39" s="101">
        <f>L39+O39+R39+U39+X39+AA39+AD39+AG39+AJ39+AM39</f>
        <v>12</v>
      </c>
      <c r="I39" s="102">
        <f>J39+M39+P39+S39+V39+Y39+AB39+AE39+AH39+AK39</f>
        <v>88</v>
      </c>
      <c r="J39" s="58">
        <f>U33</f>
        <v>23</v>
      </c>
      <c r="K39" s="59" t="s">
        <v>6</v>
      </c>
      <c r="L39" s="60">
        <f>S33</f>
        <v>2</v>
      </c>
      <c r="M39" s="58">
        <f>U35</f>
        <v>11</v>
      </c>
      <c r="N39" s="59" t="s">
        <v>6</v>
      </c>
      <c r="O39" s="60">
        <f>S35</f>
        <v>0</v>
      </c>
      <c r="P39" s="58">
        <f>U37</f>
        <v>8</v>
      </c>
      <c r="Q39" s="59" t="s">
        <v>6</v>
      </c>
      <c r="R39" s="60">
        <f>S37</f>
        <v>1</v>
      </c>
      <c r="S39" s="114"/>
      <c r="T39" s="115"/>
      <c r="U39" s="116"/>
      <c r="V39" s="1">
        <v>19</v>
      </c>
      <c r="W39" s="2" t="s">
        <v>6</v>
      </c>
      <c r="X39" s="3">
        <v>3</v>
      </c>
      <c r="Y39" s="1">
        <v>4</v>
      </c>
      <c r="Z39" s="2" t="s">
        <v>6</v>
      </c>
      <c r="AA39" s="3">
        <v>0</v>
      </c>
      <c r="AB39" s="1">
        <v>3</v>
      </c>
      <c r="AC39" s="2" t="s">
        <v>6</v>
      </c>
      <c r="AD39" s="3">
        <v>4</v>
      </c>
      <c r="AE39" s="1">
        <v>5</v>
      </c>
      <c r="AF39" s="2" t="s">
        <v>6</v>
      </c>
      <c r="AG39" s="3">
        <v>2</v>
      </c>
      <c r="AH39" s="1">
        <v>15</v>
      </c>
      <c r="AI39" s="2" t="s">
        <v>6</v>
      </c>
      <c r="AJ39" s="2">
        <v>0</v>
      </c>
      <c r="AK39" s="43"/>
      <c r="AL39" s="44" t="s">
        <v>6</v>
      </c>
      <c r="AM39" s="44"/>
      <c r="AN39" s="29"/>
    </row>
    <row r="40" spans="1:40" s="19" customFormat="1" ht="21.75" customHeight="1">
      <c r="A40" s="127"/>
      <c r="B40" s="128"/>
      <c r="C40" s="96"/>
      <c r="D40" s="98"/>
      <c r="E40" s="100"/>
      <c r="F40" s="100"/>
      <c r="G40" s="94"/>
      <c r="H40" s="101"/>
      <c r="I40" s="103"/>
      <c r="J40" s="110" t="str">
        <f>IF(S34="○","●",IF(S34="●","○",IF(S34="▲","▲","")))</f>
        <v>○</v>
      </c>
      <c r="K40" s="111"/>
      <c r="L40" s="112"/>
      <c r="M40" s="110" t="str">
        <f>IF(S36="○","●",IF(S36="●","○",IF(S36="▲","▲","")))</f>
        <v>○</v>
      </c>
      <c r="N40" s="111"/>
      <c r="O40" s="112"/>
      <c r="P40" s="110" t="str">
        <f>IF(S38="○","●",IF(S38="●","○",IF(S38="▲","▲","")))</f>
        <v>○</v>
      </c>
      <c r="Q40" s="111"/>
      <c r="R40" s="112"/>
      <c r="S40" s="117"/>
      <c r="T40" s="118"/>
      <c r="U40" s="119"/>
      <c r="V40" s="107" t="s">
        <v>38</v>
      </c>
      <c r="W40" s="108"/>
      <c r="X40" s="109"/>
      <c r="Y40" s="107" t="s">
        <v>39</v>
      </c>
      <c r="Z40" s="108"/>
      <c r="AA40" s="109"/>
      <c r="AB40" s="107" t="s">
        <v>53</v>
      </c>
      <c r="AC40" s="108"/>
      <c r="AD40" s="109"/>
      <c r="AE40" s="123" t="s">
        <v>74</v>
      </c>
      <c r="AF40" s="124"/>
      <c r="AG40" s="125"/>
      <c r="AH40" s="107" t="s">
        <v>38</v>
      </c>
      <c r="AI40" s="108"/>
      <c r="AJ40" s="108"/>
      <c r="AK40" s="168"/>
      <c r="AL40" s="169"/>
      <c r="AM40" s="169"/>
      <c r="AN40" s="35"/>
    </row>
    <row r="41" spans="1:40" s="19" customFormat="1" ht="21.75" customHeight="1">
      <c r="A41" s="127"/>
      <c r="B41" s="135" t="s">
        <v>28</v>
      </c>
      <c r="C41" s="95">
        <f t="shared" ref="C41" si="4">E41+G41</f>
        <v>4</v>
      </c>
      <c r="D41" s="97">
        <f>(E41+F41)+(G41*2)</f>
        <v>8</v>
      </c>
      <c r="E41" s="99">
        <f>IF(J42="○",1)+IF(M42="○",1)+IF(P42="○",1)+IF(S42="○",1)+IF(V42="○",1)+IF(Y42="○",1)+IF(AB42="○",1)+IF(AE42="○",1)+IF(AH42="○",1)+IF(AK42="○",1)</f>
        <v>4</v>
      </c>
      <c r="F41" s="99">
        <f>IF(J42="●",1)+IF(M42="●",1)+IF(P42="●",1)+IF(S42="●",1)+IF(V42="●",1)+IF(Y42="●",1)+IF(AB42="●",1)+IF(AE42="●",1)+IF(AH42="●",1)+IF(AK42="●",1)</f>
        <v>4</v>
      </c>
      <c r="G41" s="93">
        <f>IF(J42="▲",0.5)+IF(M42="▲",0.5)+IF(P42="▲",0.5)+IF(S42="▲",0.5)+IF(V42="▲",0.5)+IF(Y42="▲",0.5)+IF(AB42="▲",0.5)+IF(AE42="▲",0.5)+IF(AH42="▲",0.5)+IF(AK42="▲",0.5)</f>
        <v>0</v>
      </c>
      <c r="H41" s="101">
        <f>L41+O41+R41+U41+X41+AA41+AD41+AG41+AJ41+AM41</f>
        <v>65</v>
      </c>
      <c r="I41" s="102">
        <f>J41+M41+P41+S41+V41+Y41+AB41+AE41+AH41+AK41</f>
        <v>54</v>
      </c>
      <c r="J41" s="58">
        <f>X33</f>
        <v>16</v>
      </c>
      <c r="K41" s="59" t="s">
        <v>6</v>
      </c>
      <c r="L41" s="60">
        <f>V33</f>
        <v>9</v>
      </c>
      <c r="M41" s="58">
        <f>X35</f>
        <v>12</v>
      </c>
      <c r="N41" s="59" t="s">
        <v>6</v>
      </c>
      <c r="O41" s="60">
        <f>V35</f>
        <v>3</v>
      </c>
      <c r="P41" s="58">
        <f>X37</f>
        <v>3</v>
      </c>
      <c r="Q41" s="59" t="s">
        <v>6</v>
      </c>
      <c r="R41" s="60">
        <f>V37</f>
        <v>5</v>
      </c>
      <c r="S41" s="58">
        <f>X39</f>
        <v>3</v>
      </c>
      <c r="T41" s="59" t="s">
        <v>6</v>
      </c>
      <c r="U41" s="60">
        <f>V39</f>
        <v>19</v>
      </c>
      <c r="V41" s="114"/>
      <c r="W41" s="115"/>
      <c r="X41" s="116"/>
      <c r="Y41" s="1">
        <v>3</v>
      </c>
      <c r="Z41" s="2" t="s">
        <v>6</v>
      </c>
      <c r="AA41" s="3">
        <v>5</v>
      </c>
      <c r="AB41" s="1">
        <v>0</v>
      </c>
      <c r="AC41" s="2" t="s">
        <v>6</v>
      </c>
      <c r="AD41" s="3">
        <v>11</v>
      </c>
      <c r="AE41" s="1">
        <v>8</v>
      </c>
      <c r="AF41" s="2" t="s">
        <v>6</v>
      </c>
      <c r="AG41" s="3">
        <v>7</v>
      </c>
      <c r="AH41" s="1">
        <v>9</v>
      </c>
      <c r="AI41" s="2" t="s">
        <v>6</v>
      </c>
      <c r="AJ41" s="2">
        <v>6</v>
      </c>
      <c r="AK41" s="43"/>
      <c r="AL41" s="44" t="s">
        <v>6</v>
      </c>
      <c r="AM41" s="44"/>
      <c r="AN41" s="29"/>
    </row>
    <row r="42" spans="1:40" s="19" customFormat="1" ht="21.75" customHeight="1">
      <c r="A42" s="127"/>
      <c r="B42" s="136"/>
      <c r="C42" s="96"/>
      <c r="D42" s="98"/>
      <c r="E42" s="100"/>
      <c r="F42" s="100"/>
      <c r="G42" s="94"/>
      <c r="H42" s="101"/>
      <c r="I42" s="103"/>
      <c r="J42" s="110" t="str">
        <f>IF(V34="○","●",IF(V34="●","○",IF(V34="▲","▲","")))</f>
        <v>○</v>
      </c>
      <c r="K42" s="111"/>
      <c r="L42" s="112"/>
      <c r="M42" s="110" t="str">
        <f>IF(V36="○","●",IF(V36="●","○",IF(V36="▲","▲","")))</f>
        <v>○</v>
      </c>
      <c r="N42" s="111"/>
      <c r="O42" s="112"/>
      <c r="P42" s="110" t="str">
        <f>IF(V38="○","●",IF(V38="●","○",IF(V38="▲","▲","")))</f>
        <v>●</v>
      </c>
      <c r="Q42" s="111"/>
      <c r="R42" s="112"/>
      <c r="S42" s="110" t="str">
        <f>IF(V40="○","●",IF(V40="●","○",IF(V40="▲","▲","")))</f>
        <v>●</v>
      </c>
      <c r="T42" s="111"/>
      <c r="U42" s="112"/>
      <c r="V42" s="117"/>
      <c r="W42" s="118"/>
      <c r="X42" s="119"/>
      <c r="Y42" s="107" t="s">
        <v>60</v>
      </c>
      <c r="Z42" s="108"/>
      <c r="AA42" s="109"/>
      <c r="AB42" s="107" t="s">
        <v>33</v>
      </c>
      <c r="AC42" s="108"/>
      <c r="AD42" s="109"/>
      <c r="AE42" s="107" t="s">
        <v>67</v>
      </c>
      <c r="AF42" s="108"/>
      <c r="AG42" s="109"/>
      <c r="AH42" s="107" t="s">
        <v>39</v>
      </c>
      <c r="AI42" s="108"/>
      <c r="AJ42" s="108"/>
      <c r="AK42" s="168"/>
      <c r="AL42" s="169"/>
      <c r="AM42" s="169"/>
      <c r="AN42" s="35"/>
    </row>
    <row r="43" spans="1:40" s="19" customFormat="1" ht="21.75" customHeight="1">
      <c r="A43" s="127"/>
      <c r="B43" s="133" t="s">
        <v>29</v>
      </c>
      <c r="C43" s="95">
        <f t="shared" ref="C43" si="5">E43+G43</f>
        <v>4.5</v>
      </c>
      <c r="D43" s="97">
        <f>(E43+F43)++(G43*2)</f>
        <v>8</v>
      </c>
      <c r="E43" s="99">
        <f>IF(J44="○",1)+IF(M44="○",1)+IF(P44="○",1)+IF(S44="○",1)+IF(V44="○",1)+IF(Y44="○",1)+IF(AB44="○",1)+IF(AE44="○",1)+IF(AH44="○",1)+IF(AK44="○",1)</f>
        <v>4</v>
      </c>
      <c r="F43" s="99">
        <f>IF(J44="●",1)+IF(M44="●",1)+IF(P44="●",1)+IF(S44="●",1)+IF(V44="●",1)+IF(Y44="●",1)+IF(AB44="●",1)+IF(AE44="●",1)+IF(AH44="●",1)+IF(AK44="●",1)</f>
        <v>3</v>
      </c>
      <c r="G43" s="93">
        <f>IF(J44="▲",0.5)+IF(M44="▲",0.5)+IF(P44="▲",0.5)+IF(S44="▲",0.5)+IF(V44="▲",0.5)+IF(Y44="▲",0.5)+IF(AB44="▲",0.5)+IF(AE44="▲",0.5)+IF(AH44="▲",0.5)+IF(AK44="▲",0.5)</f>
        <v>0.5</v>
      </c>
      <c r="H43" s="101">
        <f>L43+O43+R43+U43+X43+AA43+AD43+AG43+AJ43+AM43</f>
        <v>38</v>
      </c>
      <c r="I43" s="102">
        <f>J43+M43+P43+S43+V43+Y43+AB43+AE43+AH43+AK43</f>
        <v>49</v>
      </c>
      <c r="J43" s="58">
        <f>AA33</f>
        <v>9</v>
      </c>
      <c r="K43" s="59" t="s">
        <v>6</v>
      </c>
      <c r="L43" s="60">
        <f>Y33</f>
        <v>1</v>
      </c>
      <c r="M43" s="58">
        <f>AA35</f>
        <v>14</v>
      </c>
      <c r="N43" s="59" t="s">
        <v>6</v>
      </c>
      <c r="O43" s="60">
        <f>Y35</f>
        <v>4</v>
      </c>
      <c r="P43" s="58">
        <f>AA37</f>
        <v>8</v>
      </c>
      <c r="Q43" s="59" t="s">
        <v>6</v>
      </c>
      <c r="R43" s="60">
        <f>Y37</f>
        <v>8</v>
      </c>
      <c r="S43" s="58">
        <f>AA39</f>
        <v>0</v>
      </c>
      <c r="T43" s="59" t="s">
        <v>6</v>
      </c>
      <c r="U43" s="60">
        <f>Y39</f>
        <v>4</v>
      </c>
      <c r="V43" s="58">
        <f>AA41</f>
        <v>5</v>
      </c>
      <c r="W43" s="59" t="s">
        <v>6</v>
      </c>
      <c r="X43" s="60">
        <f>Y41</f>
        <v>3</v>
      </c>
      <c r="Y43" s="114"/>
      <c r="Z43" s="115"/>
      <c r="AA43" s="116"/>
      <c r="AB43" s="1">
        <v>4</v>
      </c>
      <c r="AC43" s="2" t="s">
        <v>6</v>
      </c>
      <c r="AD43" s="3">
        <v>7</v>
      </c>
      <c r="AE43" s="1">
        <v>7</v>
      </c>
      <c r="AF43" s="2" t="s">
        <v>6</v>
      </c>
      <c r="AG43" s="3">
        <v>5</v>
      </c>
      <c r="AH43" s="1">
        <v>2</v>
      </c>
      <c r="AI43" s="2" t="s">
        <v>6</v>
      </c>
      <c r="AJ43" s="2">
        <v>6</v>
      </c>
      <c r="AK43" s="43"/>
      <c r="AL43" s="44" t="s">
        <v>6</v>
      </c>
      <c r="AM43" s="44"/>
      <c r="AN43" s="29"/>
    </row>
    <row r="44" spans="1:40" s="19" customFormat="1" ht="21.75" customHeight="1">
      <c r="A44" s="127"/>
      <c r="B44" s="134"/>
      <c r="C44" s="96"/>
      <c r="D44" s="98"/>
      <c r="E44" s="100"/>
      <c r="F44" s="100"/>
      <c r="G44" s="94"/>
      <c r="H44" s="101"/>
      <c r="I44" s="103"/>
      <c r="J44" s="110" t="str">
        <f>IF(Y34="○","●",IF(Y34="●","○",IF(Y34="▲","▲","")))</f>
        <v>○</v>
      </c>
      <c r="K44" s="111"/>
      <c r="L44" s="112"/>
      <c r="M44" s="110" t="str">
        <f>IF(Y36="○","●",IF(Y36="●","○",IF(Y36="▲","▲","")))</f>
        <v>○</v>
      </c>
      <c r="N44" s="111"/>
      <c r="O44" s="112"/>
      <c r="P44" s="110" t="str">
        <f>IF(Y38="○","●",IF(Y38="●","○",IF(Y38="▲","▲","")))</f>
        <v>▲</v>
      </c>
      <c r="Q44" s="111"/>
      <c r="R44" s="112"/>
      <c r="S44" s="110" t="str">
        <f>IF(Y40="○","●",IF(Y40="●","○",IF(Y40="▲","▲","")))</f>
        <v>●</v>
      </c>
      <c r="T44" s="111"/>
      <c r="U44" s="112"/>
      <c r="V44" s="110" t="str">
        <f>IF(Y42="○","●",IF(Y42="●","○",IF(Y42="▲","▲","")))</f>
        <v>○</v>
      </c>
      <c r="W44" s="111"/>
      <c r="X44" s="112"/>
      <c r="Y44" s="117"/>
      <c r="Z44" s="118"/>
      <c r="AA44" s="119"/>
      <c r="AB44" s="107" t="s">
        <v>59</v>
      </c>
      <c r="AC44" s="108"/>
      <c r="AD44" s="109"/>
      <c r="AE44" s="107" t="s">
        <v>48</v>
      </c>
      <c r="AF44" s="108"/>
      <c r="AG44" s="109"/>
      <c r="AH44" s="107" t="s">
        <v>73</v>
      </c>
      <c r="AI44" s="108"/>
      <c r="AJ44" s="108"/>
      <c r="AK44" s="168"/>
      <c r="AL44" s="169"/>
      <c r="AM44" s="169"/>
      <c r="AN44" s="35"/>
    </row>
    <row r="45" spans="1:40" s="31" customFormat="1" ht="21.75" customHeight="1">
      <c r="A45" s="127"/>
      <c r="B45" s="152" t="s">
        <v>30</v>
      </c>
      <c r="C45" s="95">
        <f t="shared" ref="C45" si="6">E45+G45</f>
        <v>7</v>
      </c>
      <c r="D45" s="148">
        <f>(E45+F45)++(G45*2)</f>
        <v>8</v>
      </c>
      <c r="E45" s="150">
        <f>IF(J46="○",1)+IF(M46="○",1)+IF(P46="○",1)+IF(S46="○",1)+IF(V46="○",1)+IF(Y46="○",1)+IF(AB46="○",1)+IF(AE46="○",1)+IF(AH46="○",1)+IF(AK46="○",1)</f>
        <v>7</v>
      </c>
      <c r="F45" s="150">
        <f>IF(J46="●",1)+IF(M46="●",1)+IF(P46="●",1)+IF(S46="●",1)+IF(V46="●",1)+IF(Y46="●",1)+IF(AB46="●",1)+IF(AE46="●",1)+IF(AH46="●",1)+IF(AK46="●",1)</f>
        <v>1</v>
      </c>
      <c r="G45" s="104">
        <f>IF(J46="▲",0.5)+IF(M46="▲",0.5)+IF(P46="▲",0.5)+IF(S46="▲",0.5)+IF(V46="▲",0.5)+IF(Y46="▲",0.5)+IF(AB46="▲",0.5)+IF(AE46="▲",0.5)+IF(AH46="▲",0.5)+IF(AK46="▲",0.5)</f>
        <v>0</v>
      </c>
      <c r="H45" s="113">
        <f>L45+O45+R45+U45+X45+AA45+AD45+AG45+AJ45+AM45</f>
        <v>26</v>
      </c>
      <c r="I45" s="137">
        <f>J45+M45+P45+S45+V45+Y45+AB45+AE45+AH45+AK45</f>
        <v>73</v>
      </c>
      <c r="J45" s="61">
        <f>AD33</f>
        <v>17</v>
      </c>
      <c r="K45" s="62" t="s">
        <v>6</v>
      </c>
      <c r="L45" s="63">
        <f>AB33</f>
        <v>4</v>
      </c>
      <c r="M45" s="61">
        <f>AD35</f>
        <v>15</v>
      </c>
      <c r="N45" s="62" t="s">
        <v>6</v>
      </c>
      <c r="O45" s="63">
        <f>AB35</f>
        <v>0</v>
      </c>
      <c r="P45" s="61">
        <f>AD37</f>
        <v>8</v>
      </c>
      <c r="Q45" s="62" t="s">
        <v>6</v>
      </c>
      <c r="R45" s="63">
        <f>AB37</f>
        <v>7</v>
      </c>
      <c r="S45" s="61">
        <f>AD39</f>
        <v>4</v>
      </c>
      <c r="T45" s="62" t="s">
        <v>6</v>
      </c>
      <c r="U45" s="63">
        <f>AB39</f>
        <v>3</v>
      </c>
      <c r="V45" s="61">
        <f>AD41</f>
        <v>11</v>
      </c>
      <c r="W45" s="62" t="s">
        <v>6</v>
      </c>
      <c r="X45" s="63">
        <f>AB41</f>
        <v>0</v>
      </c>
      <c r="Y45" s="61">
        <f>AD43</f>
        <v>7</v>
      </c>
      <c r="Z45" s="62" t="s">
        <v>6</v>
      </c>
      <c r="AA45" s="63">
        <f>AB43</f>
        <v>4</v>
      </c>
      <c r="AB45" s="139"/>
      <c r="AC45" s="140"/>
      <c r="AD45" s="141"/>
      <c r="AE45" s="1">
        <v>7</v>
      </c>
      <c r="AF45" s="2" t="s">
        <v>6</v>
      </c>
      <c r="AG45" s="3">
        <v>0</v>
      </c>
      <c r="AH45" s="1">
        <v>4</v>
      </c>
      <c r="AI45" s="2" t="s">
        <v>6</v>
      </c>
      <c r="AJ45" s="2">
        <v>8</v>
      </c>
      <c r="AK45" s="43"/>
      <c r="AL45" s="44" t="s">
        <v>6</v>
      </c>
      <c r="AM45" s="44"/>
      <c r="AN45" s="29"/>
    </row>
    <row r="46" spans="1:40" s="31" customFormat="1" ht="21.75" customHeight="1">
      <c r="A46" s="127"/>
      <c r="B46" s="134"/>
      <c r="C46" s="96"/>
      <c r="D46" s="149"/>
      <c r="E46" s="151"/>
      <c r="F46" s="151"/>
      <c r="G46" s="105"/>
      <c r="H46" s="113"/>
      <c r="I46" s="138"/>
      <c r="J46" s="145" t="str">
        <f>IF(AB34="○","●",IF(AB34="●","○",IF(AB34="▲","▲","")))</f>
        <v>○</v>
      </c>
      <c r="K46" s="146"/>
      <c r="L46" s="147"/>
      <c r="M46" s="145" t="str">
        <f>IF(AB36="○","●",IF(AB36="●","○",IF(AB36="▲","▲","")))</f>
        <v>○</v>
      </c>
      <c r="N46" s="146"/>
      <c r="O46" s="147"/>
      <c r="P46" s="145" t="str">
        <f>IF(AB38="○","●",IF(AB38="●","○",IF(AB38="▲","▲","")))</f>
        <v>○</v>
      </c>
      <c r="Q46" s="146"/>
      <c r="R46" s="147"/>
      <c r="S46" s="145" t="str">
        <f>IF(AB40="○","●",IF(AB40="●","○",IF(AB40="▲","▲","")))</f>
        <v>○</v>
      </c>
      <c r="T46" s="146"/>
      <c r="U46" s="147"/>
      <c r="V46" s="145" t="str">
        <f>IF(AB42="○","●",IF(AB42="●","○",IF(AB42="▲","▲","")))</f>
        <v>○</v>
      </c>
      <c r="W46" s="146"/>
      <c r="X46" s="147"/>
      <c r="Y46" s="145" t="str">
        <f>IF(AB44="○","●",IF(AB44="●","○",IF(AB44="▲","▲","")))</f>
        <v>○</v>
      </c>
      <c r="Z46" s="146"/>
      <c r="AA46" s="147"/>
      <c r="AB46" s="142"/>
      <c r="AC46" s="143"/>
      <c r="AD46" s="144"/>
      <c r="AE46" s="107" t="s">
        <v>39</v>
      </c>
      <c r="AF46" s="108"/>
      <c r="AG46" s="109"/>
      <c r="AH46" s="107" t="s">
        <v>53</v>
      </c>
      <c r="AI46" s="108"/>
      <c r="AJ46" s="108"/>
      <c r="AK46" s="168"/>
      <c r="AL46" s="169"/>
      <c r="AM46" s="169"/>
      <c r="AN46" s="35"/>
    </row>
    <row r="47" spans="1:40" s="31" customFormat="1" ht="21.75" customHeight="1">
      <c r="A47" s="127"/>
      <c r="B47" s="135" t="s">
        <v>31</v>
      </c>
      <c r="C47" s="95">
        <f t="shared" ref="C47" si="7">E47+G47</f>
        <v>4</v>
      </c>
      <c r="D47" s="148">
        <f>(E47+F47)+(G47*2)</f>
        <v>8</v>
      </c>
      <c r="E47" s="150">
        <f>IF(J48="○",1)+IF(M48="○",1)+IF(P48="○",1)+IF(S48="○",1)+IF(V48="○",1)+IF(Y48="○",1)+IF(AB48="○",1)+IF(AE48="○",1)+IF(AH48="○",1)+IF(AK48="○",1)</f>
        <v>4</v>
      </c>
      <c r="F47" s="150">
        <f>IF(J48="●",1)+IF(M48="●",1)+IF(P48="●",1)+IF(S48="●",1)+IF(V48="●",1)+IF(Y48="●",1)+IF(AB48="●",1)+IF(AE48="●",1)+IF(AH48="●",1)+IF(AK48="●",1)</f>
        <v>4</v>
      </c>
      <c r="G47" s="104">
        <f>IF(J48="▲",0.5)+IF(M48="▲",0.5)+IF(P48="▲",0.5)+IF(S48="▲",0.5)+IF(V48="▲",0.5)+IF(Y48="▲",0.5)+IF(AB48="▲",0.5)+IF(AE48="▲",0.5)+IF(AH48="▲",0.5)+IF(AK48="▲",0.5)</f>
        <v>0</v>
      </c>
      <c r="H47" s="113">
        <f>L47+O47+R47+U47+X47+AA47+AD47+AG47+AJ47+AM47</f>
        <v>38</v>
      </c>
      <c r="I47" s="137">
        <f>J47+M47+P47+S47+V47+Y47+AB47+AE47+AH47+AK47</f>
        <v>59</v>
      </c>
      <c r="J47" s="61">
        <f>AG33</f>
        <v>12</v>
      </c>
      <c r="K47" s="62" t="s">
        <v>6</v>
      </c>
      <c r="L47" s="63">
        <f>AE33</f>
        <v>1</v>
      </c>
      <c r="M47" s="61">
        <f>AG35</f>
        <v>16</v>
      </c>
      <c r="N47" s="62" t="s">
        <v>6</v>
      </c>
      <c r="O47" s="63">
        <f>AE35</f>
        <v>3</v>
      </c>
      <c r="P47" s="61">
        <f>AG37</f>
        <v>11</v>
      </c>
      <c r="Q47" s="62" t="s">
        <v>6</v>
      </c>
      <c r="R47" s="63">
        <f>AE37</f>
        <v>5</v>
      </c>
      <c r="S47" s="61">
        <f>AG39</f>
        <v>2</v>
      </c>
      <c r="T47" s="62" t="s">
        <v>6</v>
      </c>
      <c r="U47" s="63">
        <f>AE39</f>
        <v>5</v>
      </c>
      <c r="V47" s="61">
        <f>AG41</f>
        <v>7</v>
      </c>
      <c r="W47" s="62" t="s">
        <v>6</v>
      </c>
      <c r="X47" s="63">
        <f>AE41</f>
        <v>8</v>
      </c>
      <c r="Y47" s="61">
        <f>AG43</f>
        <v>5</v>
      </c>
      <c r="Z47" s="62" t="s">
        <v>6</v>
      </c>
      <c r="AA47" s="63">
        <f>AE43</f>
        <v>7</v>
      </c>
      <c r="AB47" s="61">
        <f>AG45</f>
        <v>0</v>
      </c>
      <c r="AC47" s="62" t="s">
        <v>6</v>
      </c>
      <c r="AD47" s="63">
        <f>AE45</f>
        <v>7</v>
      </c>
      <c r="AE47" s="139"/>
      <c r="AF47" s="140"/>
      <c r="AG47" s="141"/>
      <c r="AH47" s="1">
        <v>6</v>
      </c>
      <c r="AI47" s="2" t="s">
        <v>6</v>
      </c>
      <c r="AJ47" s="2">
        <v>2</v>
      </c>
      <c r="AK47" s="43"/>
      <c r="AL47" s="44" t="s">
        <v>6</v>
      </c>
      <c r="AM47" s="44"/>
      <c r="AN47" s="29"/>
    </row>
    <row r="48" spans="1:40" s="31" customFormat="1" ht="21.75" customHeight="1">
      <c r="A48" s="127"/>
      <c r="B48" s="136"/>
      <c r="C48" s="96"/>
      <c r="D48" s="149"/>
      <c r="E48" s="151"/>
      <c r="F48" s="151"/>
      <c r="G48" s="105"/>
      <c r="H48" s="113"/>
      <c r="I48" s="138"/>
      <c r="J48" s="145" t="str">
        <f>IF(AE34="○","●",IF(AE34="●","○",IF(AE34="▲","▲","")))</f>
        <v>○</v>
      </c>
      <c r="K48" s="146"/>
      <c r="L48" s="147"/>
      <c r="M48" s="145" t="str">
        <f>IF(AE36="○","●",IF(AE36="●","○",IF(AE36="▲","▲","")))</f>
        <v>○</v>
      </c>
      <c r="N48" s="146"/>
      <c r="O48" s="147"/>
      <c r="P48" s="145" t="str">
        <f>IF(AE38="○","●",IF(AE38="●","○",IF(AE38="▲","▲","")))</f>
        <v>○</v>
      </c>
      <c r="Q48" s="146"/>
      <c r="R48" s="147"/>
      <c r="S48" s="145" t="str">
        <f>IF(AE40="○","●",IF(AE40="●","○",IF(AE40="▲","▲","")))</f>
        <v>●</v>
      </c>
      <c r="T48" s="146"/>
      <c r="U48" s="147"/>
      <c r="V48" s="145" t="str">
        <f>IF(AE42="○","●",IF(AE42="●","○",IF(AE42="▲","▲","")))</f>
        <v>●</v>
      </c>
      <c r="W48" s="146"/>
      <c r="X48" s="147"/>
      <c r="Y48" s="145" t="str">
        <f>IF(AE44="○","●",IF(AE44="●","○",IF(AE44="▲","▲","")))</f>
        <v>●</v>
      </c>
      <c r="Z48" s="146"/>
      <c r="AA48" s="147"/>
      <c r="AB48" s="145" t="str">
        <f>IF(AE46="○","●",IF(AE46="●","○",IF(AE46="▲","▲","")))</f>
        <v>●</v>
      </c>
      <c r="AC48" s="146"/>
      <c r="AD48" s="147"/>
      <c r="AE48" s="142"/>
      <c r="AF48" s="143"/>
      <c r="AG48" s="144"/>
      <c r="AH48" s="107" t="s">
        <v>39</v>
      </c>
      <c r="AI48" s="108"/>
      <c r="AJ48" s="108"/>
      <c r="AK48" s="168"/>
      <c r="AL48" s="169"/>
      <c r="AM48" s="169"/>
      <c r="AN48" s="35"/>
    </row>
    <row r="49" spans="1:43" s="19" customFormat="1" ht="21.75" customHeight="1">
      <c r="A49" s="127"/>
      <c r="B49" s="135" t="s">
        <v>32</v>
      </c>
      <c r="C49" s="95">
        <f t="shared" ref="C49" si="8">E49+G49</f>
        <v>4.5</v>
      </c>
      <c r="D49" s="97">
        <f>(E49+F49)+(G49*2)</f>
        <v>8</v>
      </c>
      <c r="E49" s="99">
        <f>IF(J50="○",1)+IF(M50="○",1)+IF(P50="○",1)+IF(S50="○",1)+IF(V50="○",1)+IF(Y50="○",1)+IF(AB50="○",1)+IF(AE50="○",1)+IF(AH50="○",1)+IF(AK50="○",1)</f>
        <v>4</v>
      </c>
      <c r="F49" s="99">
        <f>IF(J50="●",1)+IF(M50="●",1)+IF(P50="●",1)+IF(S50="●",1)+IF(V50="●",1)+IF(Y50="●",1)+IF(AB50="●",1)+IF(AE50="●",1)+IF(AH50="●",1)+IF(AK50="●",1)</f>
        <v>3</v>
      </c>
      <c r="G49" s="93">
        <f>IF(J50="▲",0.5)+IF(M50="▲",0.5)+IF(P50="▲",0.5)+IF(S50="▲",0.5)+IF(V50="▲",0.5)+IF(Y50="▲",0.5)+IF(AB50="▲",0.5)+IF(AE50="▲",0.5)+IF(AH50="▲",0.5)+IF(AK50="▲",0.5)</f>
        <v>0.5</v>
      </c>
      <c r="H49" s="101">
        <f>L49+O49+R49+U49+X49+AA49+AD49+AG49+AJ49+AM49</f>
        <v>43</v>
      </c>
      <c r="I49" s="102">
        <f>J49+M49+P49+S49+V49+Y49+AB49+AE49+AH49+AK49</f>
        <v>43</v>
      </c>
      <c r="J49" s="58">
        <f>AJ33</f>
        <v>6</v>
      </c>
      <c r="K49" s="59" t="s">
        <v>6</v>
      </c>
      <c r="L49" s="60">
        <f>AH33</f>
        <v>2</v>
      </c>
      <c r="M49" s="58">
        <f>AJ35</f>
        <v>11</v>
      </c>
      <c r="N49" s="59" t="s">
        <v>6</v>
      </c>
      <c r="O49" s="60">
        <f>AH35</f>
        <v>1</v>
      </c>
      <c r="P49" s="58">
        <f>AJ37</f>
        <v>4</v>
      </c>
      <c r="Q49" s="59" t="s">
        <v>6</v>
      </c>
      <c r="R49" s="60">
        <f>AH37</f>
        <v>4</v>
      </c>
      <c r="S49" s="58">
        <f>AJ39</f>
        <v>0</v>
      </c>
      <c r="T49" s="59" t="s">
        <v>6</v>
      </c>
      <c r="U49" s="60">
        <f>AH39</f>
        <v>15</v>
      </c>
      <c r="V49" s="58">
        <f>AJ41</f>
        <v>6</v>
      </c>
      <c r="W49" s="59" t="s">
        <v>6</v>
      </c>
      <c r="X49" s="60">
        <f>AH41</f>
        <v>9</v>
      </c>
      <c r="Y49" s="58">
        <f>AJ43</f>
        <v>6</v>
      </c>
      <c r="Z49" s="59" t="s">
        <v>6</v>
      </c>
      <c r="AA49" s="60">
        <f>AH43</f>
        <v>2</v>
      </c>
      <c r="AB49" s="58">
        <f>AJ45</f>
        <v>8</v>
      </c>
      <c r="AC49" s="59" t="s">
        <v>6</v>
      </c>
      <c r="AD49" s="60">
        <f>AH45</f>
        <v>4</v>
      </c>
      <c r="AE49" s="58">
        <f>AJ47</f>
        <v>2</v>
      </c>
      <c r="AF49" s="59" t="s">
        <v>6</v>
      </c>
      <c r="AG49" s="60">
        <f>AH47</f>
        <v>6</v>
      </c>
      <c r="AH49" s="114"/>
      <c r="AI49" s="115"/>
      <c r="AJ49" s="115"/>
      <c r="AK49" s="43"/>
      <c r="AL49" s="44" t="s">
        <v>6</v>
      </c>
      <c r="AM49" s="44"/>
      <c r="AN49" s="29"/>
    </row>
    <row r="50" spans="1:43" s="19" customFormat="1" ht="21.75" customHeight="1" thickBot="1">
      <c r="A50" s="127"/>
      <c r="B50" s="153"/>
      <c r="C50" s="187"/>
      <c r="D50" s="188"/>
      <c r="E50" s="189"/>
      <c r="F50" s="189"/>
      <c r="G50" s="180"/>
      <c r="H50" s="102"/>
      <c r="I50" s="181"/>
      <c r="J50" s="184" t="str">
        <f>IF(AH34="○","●",IF(AH34="●","○",IF(AH34="▲","▲","")))</f>
        <v>○</v>
      </c>
      <c r="K50" s="185"/>
      <c r="L50" s="186"/>
      <c r="M50" s="184" t="str">
        <f>IF(AH36="○","●",IF(AH36="●","○",IF(AH36="▲","▲","")))</f>
        <v>○</v>
      </c>
      <c r="N50" s="185"/>
      <c r="O50" s="186"/>
      <c r="P50" s="184" t="str">
        <f>IF(AH38="○","●",IF(AH38="●","○",IF(AH38="▲","▲","")))</f>
        <v>▲</v>
      </c>
      <c r="Q50" s="185"/>
      <c r="R50" s="186"/>
      <c r="S50" s="184" t="str">
        <f>IF(AH40="○","●",IF(AH40="●","○",IF(AH40="▲","▲","")))</f>
        <v>●</v>
      </c>
      <c r="T50" s="185"/>
      <c r="U50" s="186"/>
      <c r="V50" s="184" t="str">
        <f>IF(AH42="○","●",IF(AH42="●","○",IF(AH42="▲","▲","")))</f>
        <v>●</v>
      </c>
      <c r="W50" s="185"/>
      <c r="X50" s="186"/>
      <c r="Y50" s="184" t="str">
        <f>IF(AH44="○","●",IF(AH44="●","○",IF(AH44="▲","▲","")))</f>
        <v>○</v>
      </c>
      <c r="Z50" s="185"/>
      <c r="AA50" s="186"/>
      <c r="AB50" s="184" t="str">
        <f>IF(AH46="○","●",IF(AH46="●","○",IF(AH46="▲","▲","")))</f>
        <v>○</v>
      </c>
      <c r="AC50" s="185"/>
      <c r="AD50" s="186"/>
      <c r="AE50" s="184" t="str">
        <f>IF(AH48="○","●",IF(AH48="●","○",IF(AH48="▲","▲","")))</f>
        <v>●</v>
      </c>
      <c r="AF50" s="185"/>
      <c r="AG50" s="186"/>
      <c r="AH50" s="182"/>
      <c r="AI50" s="183"/>
      <c r="AJ50" s="183"/>
      <c r="AK50" s="168"/>
      <c r="AL50" s="169"/>
      <c r="AM50" s="169"/>
      <c r="AN50" s="35"/>
    </row>
    <row r="51" spans="1:43" s="19" customFormat="1" ht="21.75" customHeight="1">
      <c r="A51" s="172"/>
      <c r="B51" s="173" t="s">
        <v>11</v>
      </c>
      <c r="C51" s="174">
        <f t="shared" ref="C51" si="9">E51+G51</f>
        <v>0</v>
      </c>
      <c r="D51" s="176">
        <f>(E51+F51)+(G51*2)</f>
        <v>0</v>
      </c>
      <c r="E51" s="178">
        <f>IF(J52="○",1)+IF(M52="○",1)+IF(P52="○",1)+IF(S52="○",1)+IF(V52="○",1)+IF(Y52="○",1)+IF(AB52="○",1)+IF(AE52="○",1)+IF(AH52="○",1)+IF(AK52="○",1)</f>
        <v>0</v>
      </c>
      <c r="F51" s="178">
        <f>IF(J52="●",1)+IF(M52="●",1)+IF(P52="●",1)+IF(S52="●",1)+IF(V52="●",1)+IF(Y52="●",1)+IF(AB52="●",1)+IF(AE52="●",1)+IF(AH52="●",1)+IF(AK52="●",1)</f>
        <v>0</v>
      </c>
      <c r="G51" s="191">
        <f>IF(J52="▲",0.5)+IF(M52="▲",0.5)+IF(P52="▲",0.5)+IF(S52="▲",0.5)+IF(V52="▲",0.5)+IF(Y52="▲",0.5)+IF(AB52="▲",0.5)+IF(AE52="▲",0.5)+IF(AH52="▲",0.5)+IF(AK52="▲",0.5)</f>
        <v>0</v>
      </c>
      <c r="H51" s="193">
        <f>L51+O51+R51+U51+X51+AA51+AD51+AG51+AJ51+AM51</f>
        <v>0</v>
      </c>
      <c r="I51" s="193">
        <f>J51+M51+P51+S51+V51+Y51+AB51+AE51+AH51+AK51</f>
        <v>0</v>
      </c>
      <c r="J51" s="36">
        <f>AM33</f>
        <v>0</v>
      </c>
      <c r="K51" s="37" t="s">
        <v>6</v>
      </c>
      <c r="L51" s="37">
        <f>AK33</f>
        <v>0</v>
      </c>
      <c r="M51" s="38">
        <f>AM35</f>
        <v>0</v>
      </c>
      <c r="N51" s="37" t="s">
        <v>6</v>
      </c>
      <c r="O51" s="37">
        <f>AK35</f>
        <v>0</v>
      </c>
      <c r="P51" s="38">
        <f>AM37</f>
        <v>0</v>
      </c>
      <c r="Q51" s="37" t="s">
        <v>6</v>
      </c>
      <c r="R51" s="37">
        <f>AK37</f>
        <v>0</v>
      </c>
      <c r="S51" s="38">
        <f>AM39</f>
        <v>0</v>
      </c>
      <c r="T51" s="37" t="s">
        <v>6</v>
      </c>
      <c r="U51" s="37">
        <f>AK39</f>
        <v>0</v>
      </c>
      <c r="V51" s="38">
        <f>AM41</f>
        <v>0</v>
      </c>
      <c r="W51" s="37" t="s">
        <v>6</v>
      </c>
      <c r="X51" s="37">
        <f>AK41</f>
        <v>0</v>
      </c>
      <c r="Y51" s="38">
        <f>AM43</f>
        <v>0</v>
      </c>
      <c r="Z51" s="37" t="s">
        <v>6</v>
      </c>
      <c r="AA51" s="37">
        <f>AK43</f>
        <v>0</v>
      </c>
      <c r="AB51" s="38">
        <f>AM45</f>
        <v>0</v>
      </c>
      <c r="AC51" s="37" t="s">
        <v>6</v>
      </c>
      <c r="AD51" s="37">
        <f>AK45</f>
        <v>0</v>
      </c>
      <c r="AE51" s="38">
        <f>AM47</f>
        <v>0</v>
      </c>
      <c r="AF51" s="37" t="s">
        <v>6</v>
      </c>
      <c r="AG51" s="37">
        <f>AK47</f>
        <v>0</v>
      </c>
      <c r="AH51" s="38">
        <f>AM49</f>
        <v>0</v>
      </c>
      <c r="AI51" s="37" t="s">
        <v>6</v>
      </c>
      <c r="AJ51" s="37">
        <f>AK49</f>
        <v>0</v>
      </c>
      <c r="AK51" s="169"/>
      <c r="AL51" s="169"/>
      <c r="AM51" s="169"/>
      <c r="AN51" s="29"/>
      <c r="AO51" s="39"/>
      <c r="AP51" s="39"/>
      <c r="AQ51" s="39"/>
    </row>
    <row r="52" spans="1:43" s="19" customFormat="1" ht="21.75" customHeight="1">
      <c r="A52" s="172"/>
      <c r="B52" s="92"/>
      <c r="C52" s="175"/>
      <c r="D52" s="177"/>
      <c r="E52" s="179"/>
      <c r="F52" s="179"/>
      <c r="G52" s="192"/>
      <c r="H52" s="194"/>
      <c r="I52" s="195"/>
      <c r="J52" s="169" t="str">
        <f>IF(AK34="○","●",IF(AK34="●","○",IF(AK34="▲","▲","")))</f>
        <v/>
      </c>
      <c r="K52" s="169"/>
      <c r="L52" s="169"/>
      <c r="M52" s="169" t="str">
        <f>IF(AK36="○","●",IF(AK36="●","○",IF(AK36="▲","▲","")))</f>
        <v/>
      </c>
      <c r="N52" s="169"/>
      <c r="O52" s="169"/>
      <c r="P52" s="169" t="str">
        <f>IF(AK38="○","●",IF(AK38="●","○",IF(AK38="▲","▲","")))</f>
        <v/>
      </c>
      <c r="Q52" s="169"/>
      <c r="R52" s="169"/>
      <c r="S52" s="169" t="str">
        <f>IF(AK40="○","●",IF(AK40="●","○",IF(AK40="▲","▲","")))</f>
        <v/>
      </c>
      <c r="T52" s="169"/>
      <c r="U52" s="169"/>
      <c r="V52" s="169" t="str">
        <f>IF(AK42="○","●",IF(AK42="●","○",IF(AK42="▲","▲","")))</f>
        <v/>
      </c>
      <c r="W52" s="169"/>
      <c r="X52" s="169"/>
      <c r="Y52" s="169" t="str">
        <f>IF(AK44="○","●",IF(AK44="●","○",IF(AK44="▲","▲","")))</f>
        <v/>
      </c>
      <c r="Z52" s="169"/>
      <c r="AA52" s="169"/>
      <c r="AB52" s="169" t="str">
        <f>IF(AK46="○","●",IF(AK46="●","○",IF(AK46="▲","▲","")))</f>
        <v/>
      </c>
      <c r="AC52" s="169"/>
      <c r="AD52" s="169"/>
      <c r="AE52" s="169" t="str">
        <f>IF(AK48="○","●",IF(AK48="●","○",IF(AK48="▲","▲","")))</f>
        <v/>
      </c>
      <c r="AF52" s="169"/>
      <c r="AG52" s="169"/>
      <c r="AH52" s="169" t="str">
        <f>IF(AK50="○","●",IF(AK50="●","○",IF(AK50="▲","▲","")))</f>
        <v/>
      </c>
      <c r="AI52" s="169"/>
      <c r="AJ52" s="169"/>
      <c r="AK52" s="169"/>
      <c r="AL52" s="169"/>
      <c r="AM52" s="169"/>
      <c r="AN52" s="35"/>
      <c r="AO52" s="39"/>
      <c r="AP52" s="39"/>
      <c r="AQ52" s="39"/>
    </row>
    <row r="53" spans="1:43">
      <c r="A53" s="40"/>
      <c r="B53" s="40"/>
      <c r="C53" s="40"/>
      <c r="D53" s="40"/>
      <c r="E53" s="41"/>
      <c r="F53" s="42"/>
      <c r="G53" s="41"/>
      <c r="H53" s="41"/>
      <c r="I53" s="42"/>
      <c r="J53" s="41"/>
      <c r="K53" s="41"/>
      <c r="L53" s="42"/>
      <c r="M53" s="41"/>
      <c r="N53" s="41"/>
      <c r="O53" s="42"/>
      <c r="P53" s="41"/>
      <c r="Q53" s="41"/>
      <c r="R53" s="42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0"/>
      <c r="AP53" s="40"/>
      <c r="AQ53" s="40"/>
    </row>
    <row r="54" spans="1:43">
      <c r="A54" s="40"/>
      <c r="B54" s="40"/>
      <c r="C54" s="40"/>
      <c r="D54" s="40"/>
      <c r="E54" s="41"/>
      <c r="F54" s="42"/>
      <c r="G54" s="41"/>
      <c r="H54" s="41"/>
      <c r="I54" s="42"/>
      <c r="J54" s="41"/>
      <c r="K54" s="41"/>
      <c r="L54" s="42"/>
      <c r="M54" s="41"/>
      <c r="N54" s="41"/>
      <c r="O54" s="42"/>
      <c r="P54" s="41"/>
      <c r="Q54" s="41"/>
      <c r="R54" s="42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0"/>
      <c r="AP54" s="40"/>
      <c r="AQ54" s="40"/>
    </row>
    <row r="55" spans="1:43">
      <c r="A55" s="40"/>
      <c r="B55" s="40"/>
      <c r="C55" s="40"/>
      <c r="D55" s="40"/>
      <c r="E55" s="41"/>
      <c r="F55" s="42"/>
      <c r="G55" s="41"/>
      <c r="H55" s="41"/>
      <c r="I55" s="42"/>
      <c r="J55" s="41"/>
      <c r="K55" s="41"/>
      <c r="L55" s="42"/>
      <c r="M55" s="41"/>
      <c r="N55" s="41"/>
      <c r="O55" s="42"/>
      <c r="P55" s="41"/>
      <c r="Q55" s="41"/>
      <c r="R55" s="42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0"/>
      <c r="AP55" s="40"/>
      <c r="AQ55" s="40"/>
    </row>
    <row r="56" spans="1:43">
      <c r="A56" s="40"/>
      <c r="B56" s="40"/>
      <c r="C56" s="40"/>
      <c r="D56" s="40"/>
      <c r="E56" s="41"/>
      <c r="F56" s="42"/>
      <c r="G56" s="41"/>
      <c r="H56" s="41"/>
      <c r="I56" s="42"/>
      <c r="J56" s="41"/>
      <c r="K56" s="41"/>
      <c r="L56" s="42"/>
      <c r="M56" s="41"/>
      <c r="N56" s="41"/>
      <c r="O56" s="42"/>
      <c r="P56" s="41"/>
      <c r="Q56" s="41"/>
      <c r="R56" s="42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0"/>
      <c r="AP56" s="40"/>
      <c r="AQ56" s="40"/>
    </row>
    <row r="57" spans="1:43">
      <c r="A57" s="40"/>
      <c r="B57" s="40"/>
      <c r="C57" s="40"/>
      <c r="D57" s="40"/>
      <c r="E57" s="41"/>
      <c r="F57" s="42"/>
      <c r="G57" s="41"/>
      <c r="H57" s="41"/>
      <c r="I57" s="42"/>
      <c r="J57" s="41"/>
      <c r="K57" s="41"/>
      <c r="L57" s="42"/>
      <c r="M57" s="41"/>
      <c r="N57" s="41"/>
      <c r="O57" s="42"/>
      <c r="P57" s="41"/>
      <c r="Q57" s="41"/>
      <c r="R57" s="42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0"/>
      <c r="AP57" s="40"/>
      <c r="AQ57" s="40"/>
    </row>
    <row r="58" spans="1:43">
      <c r="A58" s="40"/>
      <c r="B58" s="40"/>
      <c r="C58" s="40"/>
      <c r="D58" s="40"/>
      <c r="E58" s="41"/>
      <c r="F58" s="42"/>
      <c r="G58" s="41"/>
      <c r="H58" s="41"/>
      <c r="I58" s="42"/>
      <c r="J58" s="41"/>
      <c r="K58" s="41"/>
      <c r="L58" s="42"/>
      <c r="M58" s="41"/>
      <c r="N58" s="41"/>
      <c r="O58" s="42"/>
      <c r="P58" s="41"/>
      <c r="Q58" s="41"/>
      <c r="R58" s="42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0"/>
      <c r="AP58" s="40"/>
      <c r="AQ58" s="40"/>
    </row>
    <row r="59" spans="1:43">
      <c r="A59" s="40"/>
      <c r="B59" s="40"/>
      <c r="C59" s="40"/>
      <c r="D59" s="40"/>
      <c r="E59" s="41"/>
      <c r="F59" s="42"/>
      <c r="G59" s="41"/>
      <c r="H59" s="41"/>
      <c r="I59" s="42"/>
      <c r="J59" s="41"/>
      <c r="K59" s="41"/>
      <c r="L59" s="42"/>
      <c r="M59" s="41"/>
      <c r="N59" s="41"/>
      <c r="O59" s="42"/>
      <c r="P59" s="41"/>
      <c r="Q59" s="41"/>
      <c r="R59" s="42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0"/>
      <c r="AP59" s="40"/>
      <c r="AQ59" s="40"/>
    </row>
    <row r="60" spans="1:43">
      <c r="A60" s="40"/>
      <c r="B60" s="40"/>
      <c r="C60" s="40"/>
      <c r="D60" s="40"/>
      <c r="E60" s="41"/>
      <c r="F60" s="42"/>
      <c r="G60" s="41"/>
      <c r="H60" s="41"/>
      <c r="I60" s="42"/>
      <c r="J60" s="41"/>
      <c r="K60" s="41"/>
      <c r="L60" s="42"/>
      <c r="M60" s="41"/>
      <c r="N60" s="41"/>
      <c r="O60" s="42"/>
      <c r="P60" s="41"/>
      <c r="Q60" s="41"/>
      <c r="R60" s="42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0"/>
      <c r="AP60" s="40"/>
      <c r="AQ60" s="40"/>
    </row>
    <row r="61" spans="1:43">
      <c r="A61" s="40"/>
      <c r="B61" s="40"/>
      <c r="C61" s="40"/>
      <c r="D61" s="40"/>
      <c r="E61" s="41"/>
      <c r="F61" s="42"/>
      <c r="G61" s="41"/>
      <c r="H61" s="41"/>
      <c r="I61" s="42"/>
      <c r="J61" s="41"/>
      <c r="K61" s="41"/>
      <c r="L61" s="42"/>
      <c r="M61" s="41"/>
      <c r="N61" s="41"/>
      <c r="O61" s="42"/>
      <c r="P61" s="41"/>
      <c r="Q61" s="41"/>
      <c r="R61" s="42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0"/>
      <c r="AP61" s="40"/>
      <c r="AQ61" s="40"/>
    </row>
    <row r="62" spans="1:43">
      <c r="A62" s="40"/>
      <c r="B62" s="40"/>
      <c r="C62" s="40"/>
      <c r="D62" s="40"/>
      <c r="E62" s="41"/>
      <c r="F62" s="42"/>
      <c r="G62" s="41"/>
      <c r="H62" s="41"/>
      <c r="I62" s="42"/>
      <c r="J62" s="41"/>
      <c r="K62" s="41"/>
      <c r="L62" s="42"/>
      <c r="M62" s="41"/>
      <c r="N62" s="41"/>
      <c r="O62" s="42"/>
      <c r="P62" s="41"/>
      <c r="Q62" s="41"/>
      <c r="R62" s="42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0"/>
      <c r="AP62" s="40"/>
      <c r="AQ62" s="40"/>
    </row>
  </sheetData>
  <mergeCells count="401">
    <mergeCell ref="B1:AM1"/>
    <mergeCell ref="Y52:AA52"/>
    <mergeCell ref="AB52:AD52"/>
    <mergeCell ref="AE52:AG52"/>
    <mergeCell ref="AH52:AJ52"/>
    <mergeCell ref="F51:F52"/>
    <mergeCell ref="G51:G52"/>
    <mergeCell ref="H51:H52"/>
    <mergeCell ref="I51:I52"/>
    <mergeCell ref="AK51:AM52"/>
    <mergeCell ref="J52:L52"/>
    <mergeCell ref="M52:O52"/>
    <mergeCell ref="P52:R52"/>
    <mergeCell ref="S52:U52"/>
    <mergeCell ref="V52:X52"/>
    <mergeCell ref="AB50:AD50"/>
    <mergeCell ref="AE50:AG50"/>
    <mergeCell ref="AK50:AM50"/>
    <mergeCell ref="Y48:AA48"/>
    <mergeCell ref="AB48:AD48"/>
    <mergeCell ref="AH48:AJ48"/>
    <mergeCell ref="AK48:AM48"/>
    <mergeCell ref="F47:F48"/>
    <mergeCell ref="G47:G48"/>
    <mergeCell ref="AH49:AJ50"/>
    <mergeCell ref="J50:L50"/>
    <mergeCell ref="M50:O50"/>
    <mergeCell ref="P50:R50"/>
    <mergeCell ref="S50:U50"/>
    <mergeCell ref="V50:X50"/>
    <mergeCell ref="Y50:AA50"/>
    <mergeCell ref="A49:A50"/>
    <mergeCell ref="B49:B50"/>
    <mergeCell ref="C49:C50"/>
    <mergeCell ref="D49:D50"/>
    <mergeCell ref="E49:E50"/>
    <mergeCell ref="F49:F50"/>
    <mergeCell ref="I47:I48"/>
    <mergeCell ref="AE47:AG48"/>
    <mergeCell ref="J48:L48"/>
    <mergeCell ref="M48:O48"/>
    <mergeCell ref="P48:R48"/>
    <mergeCell ref="S48:U48"/>
    <mergeCell ref="V48:X48"/>
    <mergeCell ref="AE46:AG46"/>
    <mergeCell ref="A51:A52"/>
    <mergeCell ref="B51:B52"/>
    <mergeCell ref="C51:C52"/>
    <mergeCell ref="D51:D52"/>
    <mergeCell ref="E51:E52"/>
    <mergeCell ref="G49:G50"/>
    <mergeCell ref="H49:H50"/>
    <mergeCell ref="I49:I50"/>
    <mergeCell ref="AH46:AJ46"/>
    <mergeCell ref="AK46:AM46"/>
    <mergeCell ref="A47:A48"/>
    <mergeCell ref="B47:B48"/>
    <mergeCell ref="C47:C48"/>
    <mergeCell ref="D47:D48"/>
    <mergeCell ref="E47:E48"/>
    <mergeCell ref="G45:G46"/>
    <mergeCell ref="H45:H46"/>
    <mergeCell ref="I45:I46"/>
    <mergeCell ref="AB45:AD46"/>
    <mergeCell ref="J46:L46"/>
    <mergeCell ref="M46:O46"/>
    <mergeCell ref="P46:R46"/>
    <mergeCell ref="S46:U46"/>
    <mergeCell ref="V46:X46"/>
    <mergeCell ref="Y46:AA46"/>
    <mergeCell ref="A45:A46"/>
    <mergeCell ref="B45:B46"/>
    <mergeCell ref="C45:C46"/>
    <mergeCell ref="D45:D46"/>
    <mergeCell ref="E45:E46"/>
    <mergeCell ref="F45:F46"/>
    <mergeCell ref="H47:H48"/>
    <mergeCell ref="AK44:AM44"/>
    <mergeCell ref="G43:G44"/>
    <mergeCell ref="H43:H44"/>
    <mergeCell ref="I43:I44"/>
    <mergeCell ref="Y43:AA44"/>
    <mergeCell ref="J44:L44"/>
    <mergeCell ref="M44:O44"/>
    <mergeCell ref="P44:R44"/>
    <mergeCell ref="S44:U44"/>
    <mergeCell ref="V44:X44"/>
    <mergeCell ref="A43:A44"/>
    <mergeCell ref="B43:B44"/>
    <mergeCell ref="C43:C44"/>
    <mergeCell ref="D43:D44"/>
    <mergeCell ref="E43:E44"/>
    <mergeCell ref="F43:F44"/>
    <mergeCell ref="AB42:AD42"/>
    <mergeCell ref="AE42:AG42"/>
    <mergeCell ref="AH42:AJ42"/>
    <mergeCell ref="AB44:AD44"/>
    <mergeCell ref="AE44:AG44"/>
    <mergeCell ref="AH44:AJ44"/>
    <mergeCell ref="AK42:AM42"/>
    <mergeCell ref="V41:X42"/>
    <mergeCell ref="J42:L42"/>
    <mergeCell ref="M42:O42"/>
    <mergeCell ref="P42:R42"/>
    <mergeCell ref="S42:U42"/>
    <mergeCell ref="Y42:AA42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V40:X40"/>
    <mergeCell ref="Y40:AA40"/>
    <mergeCell ref="AB40:AD40"/>
    <mergeCell ref="AE40:AG40"/>
    <mergeCell ref="AH40:AJ40"/>
    <mergeCell ref="AK40:AM40"/>
    <mergeCell ref="A39:A40"/>
    <mergeCell ref="B39:B40"/>
    <mergeCell ref="S39:U40"/>
    <mergeCell ref="J40:L40"/>
    <mergeCell ref="M40:O40"/>
    <mergeCell ref="P40:R40"/>
    <mergeCell ref="AB38:AD38"/>
    <mergeCell ref="AE38:AG38"/>
    <mergeCell ref="AH38:AJ38"/>
    <mergeCell ref="AK38:AM38"/>
    <mergeCell ref="A37:A38"/>
    <mergeCell ref="B37:B38"/>
    <mergeCell ref="P37:R38"/>
    <mergeCell ref="J38:L38"/>
    <mergeCell ref="M38:O38"/>
    <mergeCell ref="S38:U38"/>
    <mergeCell ref="V38:X38"/>
    <mergeCell ref="Y38:AA38"/>
    <mergeCell ref="V36:X36"/>
    <mergeCell ref="Y36:AA36"/>
    <mergeCell ref="AB36:AD36"/>
    <mergeCell ref="AE36:AG36"/>
    <mergeCell ref="AH36:AJ36"/>
    <mergeCell ref="AK36:AM36"/>
    <mergeCell ref="A35:A36"/>
    <mergeCell ref="B35:B36"/>
    <mergeCell ref="M35:O36"/>
    <mergeCell ref="J36:L36"/>
    <mergeCell ref="P36:R36"/>
    <mergeCell ref="S36:U36"/>
    <mergeCell ref="AB34:AD34"/>
    <mergeCell ref="AE34:AG34"/>
    <mergeCell ref="AH34:AJ34"/>
    <mergeCell ref="AK34:AM34"/>
    <mergeCell ref="A33:A34"/>
    <mergeCell ref="B33:B34"/>
    <mergeCell ref="J33:L34"/>
    <mergeCell ref="M34:O34"/>
    <mergeCell ref="P34:R34"/>
    <mergeCell ref="S34:U34"/>
    <mergeCell ref="V34:X34"/>
    <mergeCell ref="Y34:AA34"/>
    <mergeCell ref="C33:C34"/>
    <mergeCell ref="D33:D34"/>
    <mergeCell ref="E33:E34"/>
    <mergeCell ref="F33:F34"/>
    <mergeCell ref="G33:G34"/>
    <mergeCell ref="H33:H34"/>
    <mergeCell ref="P32:R32"/>
    <mergeCell ref="S32:U32"/>
    <mergeCell ref="V32:X32"/>
    <mergeCell ref="Y32:AA32"/>
    <mergeCell ref="AB32:AD32"/>
    <mergeCell ref="AE32:AG32"/>
    <mergeCell ref="AE26:AG26"/>
    <mergeCell ref="AH26:AJ26"/>
    <mergeCell ref="H25:H26"/>
    <mergeCell ref="I25:I26"/>
    <mergeCell ref="J32:L32"/>
    <mergeCell ref="M32:O32"/>
    <mergeCell ref="AH32:AJ32"/>
    <mergeCell ref="AK25:AM26"/>
    <mergeCell ref="J26:L26"/>
    <mergeCell ref="M26:O26"/>
    <mergeCell ref="P26:R26"/>
    <mergeCell ref="S26:U26"/>
    <mergeCell ref="V26:X26"/>
    <mergeCell ref="Y26:AA26"/>
    <mergeCell ref="AB26:AD26"/>
    <mergeCell ref="D25:D26"/>
    <mergeCell ref="E25:E26"/>
    <mergeCell ref="F25:F26"/>
    <mergeCell ref="G25:G26"/>
    <mergeCell ref="A25:A26"/>
    <mergeCell ref="B25:B26"/>
    <mergeCell ref="C25:C26"/>
    <mergeCell ref="H23:H24"/>
    <mergeCell ref="I23:I24"/>
    <mergeCell ref="AH23:AJ24"/>
    <mergeCell ref="J24:L24"/>
    <mergeCell ref="M24:O24"/>
    <mergeCell ref="P24:R24"/>
    <mergeCell ref="S24:U24"/>
    <mergeCell ref="V24:X24"/>
    <mergeCell ref="Y24:AA24"/>
    <mergeCell ref="AB24:AD24"/>
    <mergeCell ref="D23:D24"/>
    <mergeCell ref="E23:E24"/>
    <mergeCell ref="F23:F24"/>
    <mergeCell ref="AK22:AM22"/>
    <mergeCell ref="A23:A24"/>
    <mergeCell ref="B23:B24"/>
    <mergeCell ref="C23:C24"/>
    <mergeCell ref="AE21:AG22"/>
    <mergeCell ref="J22:L22"/>
    <mergeCell ref="M22:O22"/>
    <mergeCell ref="P22:R22"/>
    <mergeCell ref="S22:U22"/>
    <mergeCell ref="V22:X22"/>
    <mergeCell ref="Y22:AA22"/>
    <mergeCell ref="AB22:AD22"/>
    <mergeCell ref="D21:D22"/>
    <mergeCell ref="E21:E22"/>
    <mergeCell ref="AK24:AM24"/>
    <mergeCell ref="AH20:AJ20"/>
    <mergeCell ref="AK20:AM20"/>
    <mergeCell ref="A21:A22"/>
    <mergeCell ref="B21:B22"/>
    <mergeCell ref="C21:C22"/>
    <mergeCell ref="I19:I20"/>
    <mergeCell ref="AB19:AD20"/>
    <mergeCell ref="J20:L20"/>
    <mergeCell ref="M20:O20"/>
    <mergeCell ref="P20:R20"/>
    <mergeCell ref="S20:U20"/>
    <mergeCell ref="V20:X20"/>
    <mergeCell ref="Y20:AA20"/>
    <mergeCell ref="D19:D20"/>
    <mergeCell ref="E19:E20"/>
    <mergeCell ref="F19:F20"/>
    <mergeCell ref="A19:A20"/>
    <mergeCell ref="B19:B20"/>
    <mergeCell ref="C19:C20"/>
    <mergeCell ref="F21:F22"/>
    <mergeCell ref="G21:G22"/>
    <mergeCell ref="H21:H22"/>
    <mergeCell ref="I21:I22"/>
    <mergeCell ref="AH22:AJ22"/>
    <mergeCell ref="A17:A18"/>
    <mergeCell ref="B17:B18"/>
    <mergeCell ref="C17:C18"/>
    <mergeCell ref="M16:O16"/>
    <mergeCell ref="P16:R16"/>
    <mergeCell ref="S16:U16"/>
    <mergeCell ref="Y16:AA16"/>
    <mergeCell ref="AB16:AD16"/>
    <mergeCell ref="AE16:AG16"/>
    <mergeCell ref="D15:D16"/>
    <mergeCell ref="E15:E16"/>
    <mergeCell ref="F15:F16"/>
    <mergeCell ref="G15:G16"/>
    <mergeCell ref="H15:H16"/>
    <mergeCell ref="A15:A16"/>
    <mergeCell ref="B15:B16"/>
    <mergeCell ref="C15:C16"/>
    <mergeCell ref="G17:G18"/>
    <mergeCell ref="H17:H18"/>
    <mergeCell ref="AB18:AD18"/>
    <mergeCell ref="AE18:AG18"/>
    <mergeCell ref="Y17:AA18"/>
    <mergeCell ref="J18:L18"/>
    <mergeCell ref="M18:O18"/>
    <mergeCell ref="AK14:AM14"/>
    <mergeCell ref="H13:H14"/>
    <mergeCell ref="I13:I14"/>
    <mergeCell ref="S13:U14"/>
    <mergeCell ref="J14:L14"/>
    <mergeCell ref="M14:O14"/>
    <mergeCell ref="P14:R14"/>
    <mergeCell ref="D17:D18"/>
    <mergeCell ref="E17:E18"/>
    <mergeCell ref="F17:F18"/>
    <mergeCell ref="AH16:AJ16"/>
    <mergeCell ref="AK16:AM16"/>
    <mergeCell ref="AH18:AJ18"/>
    <mergeCell ref="AK18:AM18"/>
    <mergeCell ref="P18:R18"/>
    <mergeCell ref="S18:U18"/>
    <mergeCell ref="V18:X18"/>
    <mergeCell ref="D13:D14"/>
    <mergeCell ref="E13:E14"/>
    <mergeCell ref="F13:F14"/>
    <mergeCell ref="G13:G14"/>
    <mergeCell ref="I17:I18"/>
    <mergeCell ref="A13:A14"/>
    <mergeCell ref="B13:B14"/>
    <mergeCell ref="C13:C14"/>
    <mergeCell ref="S12:U12"/>
    <mergeCell ref="V12:X12"/>
    <mergeCell ref="Y12:AA12"/>
    <mergeCell ref="AB12:AD12"/>
    <mergeCell ref="AE12:AG12"/>
    <mergeCell ref="AH12:AJ12"/>
    <mergeCell ref="G11:G12"/>
    <mergeCell ref="H11:H12"/>
    <mergeCell ref="I11:I12"/>
    <mergeCell ref="P11:R12"/>
    <mergeCell ref="J12:L12"/>
    <mergeCell ref="M12:O12"/>
    <mergeCell ref="D11:D12"/>
    <mergeCell ref="E11:E12"/>
    <mergeCell ref="F11:F12"/>
    <mergeCell ref="V14:X14"/>
    <mergeCell ref="AH14:AJ14"/>
    <mergeCell ref="AH10:AJ10"/>
    <mergeCell ref="AK10:AM10"/>
    <mergeCell ref="A11:A12"/>
    <mergeCell ref="B11:B12"/>
    <mergeCell ref="C11:C12"/>
    <mergeCell ref="P10:R10"/>
    <mergeCell ref="S10:U10"/>
    <mergeCell ref="V10:X10"/>
    <mergeCell ref="Y10:AA10"/>
    <mergeCell ref="AB10:AD10"/>
    <mergeCell ref="AE10:AG10"/>
    <mergeCell ref="F9:F10"/>
    <mergeCell ref="G9:G10"/>
    <mergeCell ref="H9:H10"/>
    <mergeCell ref="I9:I10"/>
    <mergeCell ref="M9:O10"/>
    <mergeCell ref="J10:L10"/>
    <mergeCell ref="D9:D10"/>
    <mergeCell ref="E9:E10"/>
    <mergeCell ref="A9:A10"/>
    <mergeCell ref="B9:B10"/>
    <mergeCell ref="C9:C10"/>
    <mergeCell ref="AK12:AM12"/>
    <mergeCell ref="AK6:AM6"/>
    <mergeCell ref="A7:A8"/>
    <mergeCell ref="B7:B8"/>
    <mergeCell ref="C7:C8"/>
    <mergeCell ref="M6:O6"/>
    <mergeCell ref="P6:R6"/>
    <mergeCell ref="S6:U6"/>
    <mergeCell ref="V6:X6"/>
    <mergeCell ref="Y6:AA6"/>
    <mergeCell ref="AB6:AD6"/>
    <mergeCell ref="AE8:AG8"/>
    <mergeCell ref="AH8:AJ8"/>
    <mergeCell ref="AK8:AM8"/>
    <mergeCell ref="I7:I8"/>
    <mergeCell ref="J7:L8"/>
    <mergeCell ref="M8:O8"/>
    <mergeCell ref="P8:R8"/>
    <mergeCell ref="S8:U8"/>
    <mergeCell ref="V8:X8"/>
    <mergeCell ref="D7:D8"/>
    <mergeCell ref="E7:E8"/>
    <mergeCell ref="AH6:AJ6"/>
    <mergeCell ref="G19:G20"/>
    <mergeCell ref="J6:L6"/>
    <mergeCell ref="F7:F8"/>
    <mergeCell ref="G7:G8"/>
    <mergeCell ref="H7:H8"/>
    <mergeCell ref="Y8:AA8"/>
    <mergeCell ref="AB8:AD8"/>
    <mergeCell ref="AE24:AG24"/>
    <mergeCell ref="H19:H20"/>
    <mergeCell ref="I15:I16"/>
    <mergeCell ref="V15:X16"/>
    <mergeCell ref="J16:L16"/>
    <mergeCell ref="AE6:AG6"/>
    <mergeCell ref="Y14:AA14"/>
    <mergeCell ref="AB14:AD14"/>
    <mergeCell ref="AE14:AG14"/>
    <mergeCell ref="AE20:AG20"/>
    <mergeCell ref="AK32:AM32"/>
    <mergeCell ref="G23:G24"/>
    <mergeCell ref="C39:C40"/>
    <mergeCell ref="D39:D40"/>
    <mergeCell ref="E39:E40"/>
    <mergeCell ref="F39:F40"/>
    <mergeCell ref="G39:G40"/>
    <mergeCell ref="H39:H40"/>
    <mergeCell ref="I39:I40"/>
    <mergeCell ref="C37:C38"/>
    <mergeCell ref="D37:D38"/>
    <mergeCell ref="E37:E38"/>
    <mergeCell ref="F37:F38"/>
    <mergeCell ref="G37:G38"/>
    <mergeCell ref="H37:H38"/>
    <mergeCell ref="I37:I38"/>
    <mergeCell ref="C35:C36"/>
    <mergeCell ref="D35:D36"/>
    <mergeCell ref="E35:E36"/>
    <mergeCell ref="F35:F36"/>
    <mergeCell ref="G35:G36"/>
    <mergeCell ref="H35:H36"/>
    <mergeCell ref="I35:I36"/>
    <mergeCell ref="I33:I34"/>
  </mergeCells>
  <phoneticPr fontId="1"/>
  <pageMargins left="0.19685039370078741" right="0.19685039370078741" top="0.19685039370078741" bottom="0.19685039370078741" header="0.51181102362204722" footer="0.51181102362204722"/>
  <pageSetup paperSize="9" scale="57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"/>
  <sheetViews>
    <sheetView tabSelected="1" view="pageBreakPreview" zoomScale="70" zoomScaleNormal="85" zoomScaleSheetLayoutView="70" workbookViewId="0">
      <selection activeCell="B1" sqref="B1:AJ1"/>
    </sheetView>
  </sheetViews>
  <sheetFormatPr defaultRowHeight="13.5"/>
  <cols>
    <col min="1" max="1" width="2.625" style="5" customWidth="1"/>
    <col min="2" max="2" width="4.375" style="5" customWidth="1"/>
    <col min="3" max="3" width="4.375" style="7" customWidth="1"/>
    <col min="4" max="5" width="4.375" style="6" customWidth="1"/>
    <col min="6" max="6" width="4.375" style="7" customWidth="1"/>
    <col min="7" max="8" width="4.375" style="6" customWidth="1"/>
    <col min="9" max="9" width="4.375" style="7" customWidth="1"/>
    <col min="10" max="11" width="4.375" style="6" customWidth="1"/>
    <col min="12" max="12" width="4.375" style="7" customWidth="1"/>
    <col min="13" max="14" width="4.375" style="6" customWidth="1"/>
    <col min="15" max="15" width="4.375" style="7" customWidth="1"/>
    <col min="16" max="37" width="4.375" style="6" customWidth="1"/>
    <col min="38" max="50" width="4.375" style="5" customWidth="1"/>
    <col min="51" max="16384" width="9" style="5"/>
  </cols>
  <sheetData>
    <row r="1" spans="1:40" ht="30.75">
      <c r="B1" s="196" t="s">
        <v>13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</row>
    <row r="2" spans="1:40" ht="30.75" customHeight="1">
      <c r="B2" s="89"/>
    </row>
    <row r="3" spans="1:40" ht="30.75" customHeight="1">
      <c r="A3" s="45"/>
      <c r="B3" s="45"/>
      <c r="C3" s="46"/>
      <c r="D3" s="47"/>
      <c r="E3" s="47"/>
      <c r="F3" s="46"/>
      <c r="G3" s="47"/>
      <c r="H3" s="47"/>
      <c r="I3" s="46"/>
      <c r="J3" s="47"/>
      <c r="K3" s="47"/>
      <c r="L3" s="46"/>
      <c r="M3" s="47"/>
      <c r="N3" s="47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5"/>
      <c r="AM3" s="45"/>
      <c r="AN3" s="45"/>
    </row>
    <row r="4" spans="1:40" ht="30.75" customHeight="1">
      <c r="A4" s="45"/>
      <c r="B4" s="45"/>
      <c r="C4" s="46"/>
      <c r="D4" s="47"/>
      <c r="E4" s="47"/>
      <c r="F4" s="201"/>
      <c r="G4" s="201"/>
      <c r="H4" s="47"/>
      <c r="I4" s="46"/>
      <c r="J4" s="47"/>
      <c r="K4" s="47"/>
      <c r="L4" s="46"/>
      <c r="M4" s="202" t="s">
        <v>77</v>
      </c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4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5"/>
      <c r="AM4" s="45"/>
      <c r="AN4" s="45"/>
    </row>
    <row r="5" spans="1:40" ht="30.75" customHeight="1">
      <c r="A5" s="45"/>
      <c r="B5" s="45"/>
      <c r="C5" s="46"/>
      <c r="D5" s="47"/>
      <c r="E5" s="47"/>
      <c r="F5" s="56"/>
      <c r="G5" s="57"/>
      <c r="H5" s="47"/>
      <c r="I5" s="46"/>
      <c r="J5" s="47"/>
      <c r="K5" s="47"/>
      <c r="L5" s="46"/>
      <c r="M5" s="205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5"/>
      <c r="AM5" s="45"/>
      <c r="AN5" s="45"/>
    </row>
    <row r="6" spans="1:40" ht="30.75" customHeight="1">
      <c r="A6" s="45"/>
      <c r="B6" s="45"/>
      <c r="C6" s="46"/>
      <c r="D6" s="47"/>
      <c r="E6" s="47"/>
      <c r="F6" s="46"/>
      <c r="G6" s="47"/>
      <c r="H6" s="47"/>
      <c r="I6" s="46"/>
      <c r="J6" s="47"/>
      <c r="K6" s="47"/>
      <c r="L6" s="46"/>
      <c r="M6" s="90"/>
      <c r="N6" s="47"/>
      <c r="O6" s="46"/>
      <c r="P6" s="47"/>
      <c r="Q6" s="47"/>
      <c r="R6" s="87"/>
      <c r="S6" s="5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5"/>
      <c r="AM6" s="45"/>
      <c r="AN6" s="45"/>
    </row>
    <row r="7" spans="1:40" ht="30.75" customHeight="1">
      <c r="A7" s="45"/>
      <c r="B7" s="45"/>
      <c r="C7" s="46"/>
      <c r="D7" s="47"/>
      <c r="E7" s="47"/>
      <c r="F7" s="46"/>
      <c r="G7" s="47"/>
      <c r="H7" s="47"/>
      <c r="I7" s="46"/>
      <c r="J7" s="47"/>
      <c r="K7" s="47"/>
      <c r="L7" s="46"/>
      <c r="M7" s="47"/>
      <c r="N7" s="47"/>
      <c r="O7" s="46"/>
      <c r="P7" s="47"/>
      <c r="Q7" s="47"/>
      <c r="R7" s="82"/>
      <c r="S7" s="5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5"/>
      <c r="AM7" s="45"/>
      <c r="AN7" s="45"/>
    </row>
    <row r="8" spans="1:40" ht="30.75" customHeight="1" thickBot="1">
      <c r="A8" s="45"/>
      <c r="B8" s="45"/>
      <c r="C8" s="46"/>
      <c r="D8" s="47"/>
      <c r="E8" s="57"/>
      <c r="F8" s="46"/>
      <c r="G8" s="57"/>
      <c r="H8" s="47"/>
      <c r="I8" s="46"/>
      <c r="J8" s="47"/>
      <c r="K8" s="47"/>
      <c r="L8" s="46"/>
      <c r="M8" s="47"/>
      <c r="N8" s="47"/>
      <c r="O8" s="46"/>
      <c r="P8" s="47"/>
      <c r="Q8" s="47"/>
      <c r="R8" s="83"/>
      <c r="S8" s="88"/>
      <c r="T8" s="84"/>
      <c r="U8" s="84"/>
      <c r="V8" s="84"/>
      <c r="W8" s="84"/>
      <c r="X8" s="84"/>
      <c r="Y8" s="84"/>
      <c r="Z8" s="84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5"/>
      <c r="AM8" s="45"/>
      <c r="AN8" s="45"/>
    </row>
    <row r="9" spans="1:40" ht="30.75" customHeight="1">
      <c r="A9" s="45"/>
      <c r="B9" s="45"/>
      <c r="C9" s="46"/>
      <c r="D9" s="47"/>
      <c r="E9" s="47"/>
      <c r="F9" s="46"/>
      <c r="G9" s="47"/>
      <c r="H9" s="47"/>
      <c r="I9" s="46"/>
      <c r="J9" s="82"/>
      <c r="K9" s="81"/>
      <c r="L9" s="54"/>
      <c r="M9" s="55"/>
      <c r="N9" s="55"/>
      <c r="O9" s="54"/>
      <c r="P9" s="55"/>
      <c r="Q9" s="55"/>
      <c r="R9" s="55"/>
      <c r="S9" s="57"/>
      <c r="T9" s="57"/>
      <c r="U9" s="57"/>
      <c r="V9" s="57"/>
      <c r="W9" s="57"/>
      <c r="X9" s="57"/>
      <c r="Y9" s="57"/>
      <c r="Z9" s="82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5"/>
      <c r="AM9" s="45"/>
      <c r="AN9" s="45"/>
    </row>
    <row r="10" spans="1:40" ht="30.75" customHeight="1">
      <c r="A10" s="45"/>
      <c r="B10" s="45"/>
      <c r="C10" s="46"/>
      <c r="D10" s="47"/>
      <c r="E10" s="47"/>
      <c r="F10" s="46"/>
      <c r="G10" s="47"/>
      <c r="H10" s="47"/>
      <c r="I10" s="46"/>
      <c r="J10" s="82"/>
      <c r="K10" s="57"/>
      <c r="L10" s="56"/>
      <c r="M10" s="57"/>
      <c r="N10" s="57"/>
      <c r="O10" s="56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82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5"/>
      <c r="AM10" s="45"/>
      <c r="AN10" s="45"/>
    </row>
    <row r="11" spans="1:40" ht="30.75" customHeight="1">
      <c r="A11" s="45"/>
      <c r="B11" s="45"/>
      <c r="C11" s="46"/>
      <c r="D11" s="47"/>
      <c r="E11" s="47"/>
      <c r="F11" s="46"/>
      <c r="G11" s="47"/>
      <c r="H11" s="47"/>
      <c r="I11" s="46"/>
      <c r="J11" s="82"/>
      <c r="K11" s="57"/>
      <c r="L11" s="56"/>
      <c r="M11" s="57"/>
      <c r="N11" s="57"/>
      <c r="O11" s="56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82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5"/>
      <c r="AM11" s="45"/>
      <c r="AN11" s="45"/>
    </row>
    <row r="12" spans="1:40" ht="30.75" customHeight="1" thickBot="1">
      <c r="A12" s="45"/>
      <c r="B12" s="45"/>
      <c r="C12" s="46"/>
      <c r="D12" s="47"/>
      <c r="E12" s="47"/>
      <c r="F12" s="46"/>
      <c r="G12" s="84"/>
      <c r="H12" s="84"/>
      <c r="I12" s="85"/>
      <c r="J12" s="86"/>
      <c r="K12" s="57"/>
      <c r="L12" s="56"/>
      <c r="M12" s="57"/>
      <c r="N12" s="57"/>
      <c r="O12" s="56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83"/>
      <c r="AA12" s="88"/>
      <c r="AB12" s="84"/>
      <c r="AC12" s="84"/>
      <c r="AD12" s="84"/>
      <c r="AE12" s="47"/>
      <c r="AF12" s="47"/>
      <c r="AG12" s="47"/>
      <c r="AH12" s="47"/>
      <c r="AI12" s="47"/>
      <c r="AJ12" s="47"/>
      <c r="AK12" s="47"/>
      <c r="AL12" s="45"/>
      <c r="AM12" s="45"/>
      <c r="AN12" s="45"/>
    </row>
    <row r="13" spans="1:40" ht="30.75" customHeight="1">
      <c r="F13" s="78"/>
      <c r="G13" s="8"/>
      <c r="H13" s="8"/>
      <c r="I13" s="9"/>
      <c r="J13" s="8"/>
      <c r="K13" s="50"/>
      <c r="L13" s="49"/>
      <c r="M13" s="50"/>
      <c r="N13" s="75"/>
      <c r="V13" s="71"/>
      <c r="W13" s="50"/>
      <c r="X13" s="50"/>
      <c r="Y13" s="50"/>
      <c r="Z13" s="50"/>
      <c r="AA13" s="8"/>
      <c r="AB13" s="8"/>
      <c r="AC13" s="8"/>
      <c r="AD13" s="71"/>
    </row>
    <row r="14" spans="1:40" ht="30.75" customHeight="1">
      <c r="F14" s="78"/>
      <c r="G14" s="8"/>
      <c r="H14" s="8"/>
      <c r="I14" s="9"/>
      <c r="J14" s="8"/>
      <c r="K14" s="8"/>
      <c r="L14" s="9"/>
      <c r="M14" s="8"/>
      <c r="N14" s="71"/>
      <c r="V14" s="71"/>
      <c r="W14" s="8"/>
      <c r="X14" s="8"/>
      <c r="Y14" s="8"/>
      <c r="Z14" s="8"/>
      <c r="AA14" s="8"/>
      <c r="AB14" s="8"/>
      <c r="AC14" s="8"/>
      <c r="AD14" s="71"/>
    </row>
    <row r="15" spans="1:40" ht="30.75" customHeight="1">
      <c r="F15" s="78"/>
      <c r="G15" s="8"/>
      <c r="H15" s="8"/>
      <c r="I15" s="9"/>
      <c r="J15" s="8"/>
      <c r="K15" s="8"/>
      <c r="L15" s="9"/>
      <c r="M15" s="8"/>
      <c r="N15" s="71"/>
      <c r="V15" s="71"/>
      <c r="W15" s="8"/>
      <c r="X15" s="8"/>
      <c r="Y15" s="8"/>
      <c r="Z15" s="8"/>
      <c r="AA15" s="8"/>
      <c r="AB15" s="8"/>
      <c r="AC15" s="8"/>
      <c r="AD15" s="71"/>
    </row>
    <row r="16" spans="1:40" ht="30.75" customHeight="1" thickBot="1">
      <c r="E16" s="73"/>
      <c r="F16" s="79"/>
      <c r="G16" s="8"/>
      <c r="H16" s="8"/>
      <c r="I16" s="9"/>
      <c r="J16" s="8"/>
      <c r="K16" s="8"/>
      <c r="L16" s="9"/>
      <c r="M16" s="8"/>
      <c r="N16" s="72"/>
      <c r="O16" s="76"/>
      <c r="P16" s="73"/>
      <c r="U16" s="73"/>
      <c r="V16" s="74"/>
      <c r="W16" s="8"/>
      <c r="X16" s="8"/>
      <c r="Y16" s="8"/>
      <c r="Z16" s="8"/>
      <c r="AA16" s="8"/>
      <c r="AB16" s="8"/>
      <c r="AC16" s="8"/>
      <c r="AD16" s="72"/>
      <c r="AE16" s="80"/>
      <c r="AF16" s="73"/>
    </row>
    <row r="17" spans="4:33" ht="30.75" customHeight="1">
      <c r="D17" s="71"/>
      <c r="E17" s="8"/>
      <c r="F17" s="9"/>
      <c r="G17" s="50"/>
      <c r="H17" s="51"/>
      <c r="M17" s="48"/>
      <c r="N17" s="50"/>
      <c r="O17" s="9"/>
      <c r="P17" s="77"/>
      <c r="T17" s="71"/>
      <c r="U17" s="8"/>
      <c r="V17" s="8"/>
      <c r="W17" s="50"/>
      <c r="X17" s="51"/>
      <c r="AC17" s="48"/>
      <c r="AD17" s="50"/>
      <c r="AE17" s="8"/>
      <c r="AF17" s="77"/>
    </row>
    <row r="18" spans="4:33" ht="30.75" customHeight="1">
      <c r="D18" s="71"/>
      <c r="E18" s="8"/>
      <c r="F18" s="9"/>
      <c r="G18" s="8"/>
      <c r="H18" s="53"/>
      <c r="M18" s="52"/>
      <c r="N18" s="8"/>
      <c r="O18" s="9"/>
      <c r="P18" s="71"/>
      <c r="T18" s="71"/>
      <c r="U18" s="8"/>
      <c r="V18" s="8"/>
      <c r="W18" s="8"/>
      <c r="X18" s="53"/>
      <c r="AC18" s="52"/>
      <c r="AD18" s="8"/>
      <c r="AE18" s="8"/>
      <c r="AF18" s="71"/>
    </row>
    <row r="19" spans="4:33" ht="30.75" customHeight="1">
      <c r="D19" s="71"/>
      <c r="E19" s="8"/>
      <c r="F19" s="9"/>
      <c r="G19" s="8"/>
      <c r="H19" s="53"/>
      <c r="M19" s="52"/>
      <c r="N19" s="8"/>
      <c r="O19" s="9"/>
      <c r="P19" s="71"/>
      <c r="T19" s="71"/>
      <c r="U19" s="8"/>
      <c r="V19" s="8"/>
      <c r="W19" s="8"/>
      <c r="X19" s="53"/>
      <c r="AC19" s="52"/>
      <c r="AD19" s="8"/>
      <c r="AE19" s="8"/>
      <c r="AF19" s="71"/>
    </row>
    <row r="20" spans="4:33" ht="30.75" customHeight="1">
      <c r="D20" s="72"/>
      <c r="E20" s="8"/>
      <c r="F20" s="9"/>
      <c r="G20" s="8"/>
      <c r="H20" s="53"/>
      <c r="M20" s="52"/>
      <c r="N20" s="8"/>
      <c r="O20" s="9"/>
      <c r="P20" s="72"/>
      <c r="T20" s="72"/>
      <c r="U20" s="8"/>
      <c r="V20" s="8"/>
      <c r="W20" s="8"/>
      <c r="X20" s="53"/>
      <c r="AC20" s="52"/>
      <c r="AD20" s="8"/>
      <c r="AE20" s="8"/>
      <c r="AF20" s="72"/>
    </row>
    <row r="21" spans="4:33" ht="177" customHeight="1">
      <c r="D21" s="199" t="s">
        <v>16</v>
      </c>
      <c r="E21" s="200"/>
      <c r="F21" s="70"/>
      <c r="G21" s="70"/>
      <c r="H21" s="197" t="s">
        <v>32</v>
      </c>
      <c r="I21" s="198"/>
      <c r="J21" s="70"/>
      <c r="K21" s="70"/>
      <c r="L21" s="197" t="s">
        <v>19</v>
      </c>
      <c r="M21" s="198"/>
      <c r="N21" s="70"/>
      <c r="O21" s="70"/>
      <c r="P21" s="197" t="s">
        <v>30</v>
      </c>
      <c r="Q21" s="198"/>
      <c r="R21" s="70"/>
      <c r="S21" s="70"/>
      <c r="T21" s="197" t="s">
        <v>17</v>
      </c>
      <c r="U21" s="198"/>
      <c r="V21" s="70"/>
      <c r="W21" s="70"/>
      <c r="X21" s="197" t="s">
        <v>29</v>
      </c>
      <c r="Y21" s="198"/>
      <c r="Z21" s="70"/>
      <c r="AA21" s="70"/>
      <c r="AB21" s="197" t="s">
        <v>22</v>
      </c>
      <c r="AC21" s="198"/>
      <c r="AD21" s="70"/>
      <c r="AE21" s="70"/>
      <c r="AF21" s="197" t="s">
        <v>27</v>
      </c>
      <c r="AG21" s="198"/>
    </row>
  </sheetData>
  <mergeCells count="11">
    <mergeCell ref="B1:AJ1"/>
    <mergeCell ref="X21:Y21"/>
    <mergeCell ref="AB21:AC21"/>
    <mergeCell ref="AF21:AG21"/>
    <mergeCell ref="M4:X5"/>
    <mergeCell ref="D21:E21"/>
    <mergeCell ref="H21:I21"/>
    <mergeCell ref="L21:M21"/>
    <mergeCell ref="P21:Q21"/>
    <mergeCell ref="T21:U21"/>
    <mergeCell ref="F4:G4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第2回春季大会会長杯あかふじ米予選会</vt:lpstr>
      <vt:lpstr> (決勝トーナメント)第2回春季大会会長杯あかふじ米予選会</vt:lpstr>
      <vt:lpstr>' (決勝トーナメント)第2回春季大会会長杯あかふじ米予選会'!Print_Area</vt:lpstr>
      <vt:lpstr>第2回春季大会会長杯あかふじ米予選会!Print_Area</vt:lpstr>
    </vt:vector>
  </TitlesOfParts>
  <Company>公共システム本部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開発池長</dc:creator>
  <cp:lastModifiedBy>user</cp:lastModifiedBy>
  <cp:lastPrinted>2019-04-14T00:08:09Z</cp:lastPrinted>
  <dcterms:created xsi:type="dcterms:W3CDTF">2009-12-29T02:36:06Z</dcterms:created>
  <dcterms:modified xsi:type="dcterms:W3CDTF">2019-05-02T11:10:56Z</dcterms:modified>
</cp:coreProperties>
</file>